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60" windowWidth="21840" windowHeight="12960"/>
  </bookViews>
  <sheets>
    <sheet name="Лист1" sheetId="1" r:id="rId1"/>
  </sheets>
  <definedNames>
    <definedName name="_xlnm.Print_Area" localSheetId="0">Лист1!$A$1:$L$372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4" i="1" l="1"/>
  <c r="G361" i="1" s="1"/>
  <c r="G358" i="1" s="1"/>
  <c r="G362" i="1"/>
  <c r="G359" i="1" s="1"/>
  <c r="G355" i="1"/>
  <c r="G352" i="1"/>
  <c r="G331" i="1"/>
  <c r="G328" i="1"/>
  <c r="G316" i="1" s="1"/>
  <c r="G313" i="1" s="1"/>
  <c r="G325" i="1"/>
  <c r="G322" i="1"/>
  <c r="G319" i="1"/>
  <c r="G317" i="1"/>
  <c r="G314" i="1" s="1"/>
  <c r="G310" i="1"/>
  <c r="G307" i="1"/>
  <c r="G304" i="1"/>
  <c r="G301" i="1"/>
  <c r="G298" i="1"/>
  <c r="G296" i="1"/>
  <c r="G295" i="1" s="1"/>
  <c r="G289" i="1"/>
  <c r="G286" i="1"/>
  <c r="G285" i="1"/>
  <c r="G282" i="1" s="1"/>
  <c r="G369" i="1" s="1"/>
  <c r="G284" i="1"/>
  <c r="G283" i="1" s="1"/>
  <c r="G280" i="1" s="1"/>
  <c r="G277" i="1"/>
  <c r="G272" i="1"/>
  <c r="G269" i="1"/>
  <c r="G266" i="1"/>
  <c r="G263" i="1"/>
  <c r="G260" i="1"/>
  <c r="G257" i="1"/>
  <c r="G254" i="1"/>
  <c r="G251" i="1"/>
  <c r="G248" i="1"/>
  <c r="G245" i="1"/>
  <c r="G242" i="1"/>
  <c r="G237" i="1"/>
  <c r="G240" i="1" s="1"/>
  <c r="G236" i="1"/>
  <c r="G239" i="1" s="1"/>
  <c r="G233" i="1"/>
  <c r="G221" i="1"/>
  <c r="G219" i="1"/>
  <c r="G216" i="1" s="1"/>
  <c r="G218" i="1"/>
  <c r="G209" i="1"/>
  <c r="G204" i="1"/>
  <c r="G207" i="1" s="1"/>
  <c r="G206" i="1" s="1"/>
  <c r="G197" i="1"/>
  <c r="G192" i="1"/>
  <c r="G195" i="1" s="1"/>
  <c r="G194" i="1" s="1"/>
  <c r="G191" i="1"/>
  <c r="G91" i="1"/>
  <c r="G88" i="1" s="1"/>
  <c r="F91" i="1"/>
  <c r="G183" i="1"/>
  <c r="G180" i="1"/>
  <c r="G177" i="1"/>
  <c r="G174" i="1"/>
  <c r="G171" i="1"/>
  <c r="G168" i="1"/>
  <c r="G165" i="1"/>
  <c r="G159" i="1"/>
  <c r="G156" i="1"/>
  <c r="G153" i="1"/>
  <c r="G150" i="1"/>
  <c r="G147" i="1"/>
  <c r="G144" i="1"/>
  <c r="G143" i="1" s="1"/>
  <c r="G141" i="1"/>
  <c r="G138" i="1"/>
  <c r="G137" i="1"/>
  <c r="G134" i="1" s="1"/>
  <c r="G136" i="1"/>
  <c r="G133" i="1" s="1"/>
  <c r="G129" i="1"/>
  <c r="G126" i="1"/>
  <c r="G123" i="1"/>
  <c r="G117" i="1"/>
  <c r="G108" i="1"/>
  <c r="G105" i="1"/>
  <c r="G102" i="1"/>
  <c r="G99" i="1"/>
  <c r="G96" i="1"/>
  <c r="G93" i="1"/>
  <c r="G92" i="1"/>
  <c r="G79" i="1"/>
  <c r="G76" i="1"/>
  <c r="G73" i="1"/>
  <c r="G72" i="1"/>
  <c r="G69" i="1" s="1"/>
  <c r="G71" i="1"/>
  <c r="G46" i="1"/>
  <c r="G43" i="1"/>
  <c r="G41" i="1"/>
  <c r="G38" i="1" s="1"/>
  <c r="G31" i="1"/>
  <c r="G28" i="1" s="1"/>
  <c r="G25" i="1" s="1"/>
  <c r="G30" i="1"/>
  <c r="G27" i="1" s="1"/>
  <c r="G29" i="1"/>
  <c r="G26" i="1" s="1"/>
  <c r="G203" i="1" l="1"/>
  <c r="G281" i="1"/>
  <c r="G293" i="1"/>
  <c r="G292" i="1" s="1"/>
  <c r="G367" i="1" s="1"/>
  <c r="G215" i="1"/>
  <c r="G276" i="1"/>
  <c r="G275" i="1" s="1"/>
  <c r="G70" i="1"/>
  <c r="G67" i="1" s="1"/>
  <c r="G135" i="1"/>
  <c r="G40" i="1"/>
  <c r="G37" i="1" s="1"/>
  <c r="G90" i="1"/>
  <c r="G87" i="1" s="1"/>
  <c r="G132" i="1"/>
  <c r="G187" i="1"/>
  <c r="G89" i="1"/>
  <c r="G188" i="1" s="1"/>
  <c r="G84" i="1"/>
  <c r="G68" i="1"/>
  <c r="G83" i="1" s="1"/>
  <c r="G82" i="1" s="1"/>
  <c r="G368" i="1" l="1"/>
  <c r="G186" i="1"/>
  <c r="F272" i="1"/>
  <c r="F296" i="1"/>
  <c r="F310" i="1"/>
  <c r="F137" i="1"/>
  <c r="F180" i="1"/>
  <c r="F71" i="1"/>
  <c r="F72" i="1"/>
  <c r="F69" i="1" s="1"/>
  <c r="F79" i="1"/>
  <c r="F70" i="1" l="1"/>
  <c r="F183" i="1"/>
  <c r="F102" i="1"/>
  <c r="F92" i="1"/>
  <c r="F89" i="1" s="1"/>
  <c r="F129" i="1"/>
  <c r="F90" i="1" l="1"/>
  <c r="F237" i="1"/>
  <c r="F269" i="1"/>
  <c r="F136" i="1"/>
  <c r="F177" i="1"/>
  <c r="F219" i="1" l="1"/>
  <c r="F216" i="1" s="1"/>
  <c r="F233" i="1"/>
  <c r="F135" i="1" l="1"/>
  <c r="F159" i="1"/>
  <c r="F174" i="1"/>
  <c r="F165" i="1"/>
  <c r="F126" i="1"/>
  <c r="F30" i="1"/>
  <c r="F88" i="1" l="1"/>
  <c r="F317" i="1"/>
  <c r="F314" i="1" s="1"/>
  <c r="F352" i="1"/>
  <c r="F266" i="1"/>
  <c r="F171" i="1"/>
  <c r="F168" i="1"/>
  <c r="F123" i="1"/>
  <c r="F43" i="1"/>
  <c r="F105" i="1"/>
  <c r="F156" i="1"/>
  <c r="F284" i="1"/>
  <c r="F281" i="1" s="1"/>
  <c r="F328" i="1"/>
  <c r="F331" i="1"/>
  <c r="F355" i="1"/>
  <c r="F295" i="1"/>
  <c r="F307" i="1"/>
  <c r="F117" i="1"/>
  <c r="F263" i="1"/>
  <c r="F260" i="1"/>
  <c r="F257" i="1"/>
  <c r="F304" i="1"/>
  <c r="F221" i="1"/>
  <c r="F218" i="1" s="1"/>
  <c r="F209" i="1"/>
  <c r="F197" i="1"/>
  <c r="F362" i="1"/>
  <c r="F359" i="1" s="1"/>
  <c r="F138" i="1"/>
  <c r="F204" i="1"/>
  <c r="F46" i="1"/>
  <c r="F364" i="1"/>
  <c r="F361" i="1" s="1"/>
  <c r="F325" i="1"/>
  <c r="F322" i="1"/>
  <c r="F319" i="1"/>
  <c r="F301" i="1"/>
  <c r="F298" i="1"/>
  <c r="F285" i="1"/>
  <c r="F286" i="1"/>
  <c r="F289" i="1"/>
  <c r="F254" i="1"/>
  <c r="F251" i="1"/>
  <c r="F248" i="1"/>
  <c r="F245" i="1"/>
  <c r="F242" i="1"/>
  <c r="F134" i="1"/>
  <c r="F188" i="1" s="1"/>
  <c r="F67" i="1"/>
  <c r="F29" i="1"/>
  <c r="F26" i="1" s="1"/>
  <c r="F153" i="1"/>
  <c r="F150" i="1"/>
  <c r="F147" i="1"/>
  <c r="F144" i="1"/>
  <c r="F143" i="1" s="1"/>
  <c r="F141" i="1"/>
  <c r="F108" i="1"/>
  <c r="F96" i="1"/>
  <c r="F99" i="1"/>
  <c r="F93" i="1"/>
  <c r="F76" i="1"/>
  <c r="F73" i="1"/>
  <c r="F31" i="1"/>
  <c r="F28" i="1" s="1"/>
  <c r="F25" i="1" s="1"/>
  <c r="K58" i="1"/>
  <c r="L58" i="1" s="1"/>
  <c r="F277" i="1"/>
  <c r="F192" i="1"/>
  <c r="F27" i="1"/>
  <c r="F84" i="1" s="1"/>
  <c r="F215" i="1"/>
  <c r="F41" i="1"/>
  <c r="F283" i="1" l="1"/>
  <c r="F280" i="1" s="1"/>
  <c r="F316" i="1"/>
  <c r="F313" i="1" s="1"/>
  <c r="F207" i="1"/>
  <c r="F206" i="1" s="1"/>
  <c r="F203" i="1"/>
  <c r="F195" i="1"/>
  <c r="F194" i="1" s="1"/>
  <c r="F191" i="1"/>
  <c r="F236" i="1"/>
  <c r="F239" i="1" s="1"/>
  <c r="G372" i="1"/>
  <c r="F40" i="1"/>
  <c r="F37" i="1" s="1"/>
  <c r="F293" i="1"/>
  <c r="F292" i="1" s="1"/>
  <c r="F282" i="1"/>
  <c r="F369" i="1" s="1"/>
  <c r="F372" i="1" s="1"/>
  <c r="F68" i="1"/>
  <c r="F276" i="1"/>
  <c r="F275" i="1" s="1"/>
  <c r="F38" i="1"/>
  <c r="F87" i="1"/>
  <c r="F133" i="1"/>
  <c r="F132" i="1" s="1"/>
  <c r="F240" i="1"/>
  <c r="F358" i="1"/>
  <c r="F83" i="1" l="1"/>
  <c r="F82" i="1" s="1"/>
  <c r="G370" i="1"/>
  <c r="F187" i="1"/>
  <c r="F186" i="1" s="1"/>
  <c r="G371" i="1"/>
  <c r="F367" i="1"/>
  <c r="F368" i="1"/>
  <c r="F370" i="1" l="1"/>
  <c r="F371" i="1"/>
</calcChain>
</file>

<file path=xl/sharedStrings.xml><?xml version="1.0" encoding="utf-8"?>
<sst xmlns="http://schemas.openxmlformats.org/spreadsheetml/2006/main" count="1245" uniqueCount="315">
  <si>
    <t>№ п/п</t>
  </si>
  <si>
    <t>Наименование показателя</t>
  </si>
  <si>
    <t>Источники</t>
  </si>
  <si>
    <t>Всего</t>
  </si>
  <si>
    <t>Финансовое обеспечение</t>
  </si>
  <si>
    <t>Наименование</t>
  </si>
  <si>
    <t>Единица измерения</t>
  </si>
  <si>
    <t>Значение</t>
  </si>
  <si>
    <t>Целевые индикаторы реализации мероприятия (группы мероприятий) муниципальной программы</t>
  </si>
  <si>
    <t>Мероприятия:</t>
  </si>
  <si>
    <t>Итого по подпрограмме 1 муниципальной программы</t>
  </si>
  <si>
    <t>Итого по подпрограмме 2 муниципальной программы</t>
  </si>
  <si>
    <t>Итого по подпрограмме 3 муниципальной программы</t>
  </si>
  <si>
    <t>Итого по подпрограмме 4 муниципальной программы</t>
  </si>
  <si>
    <t>Х</t>
  </si>
  <si>
    <t>Всего, из них расходы за счет:</t>
  </si>
  <si>
    <t>1. Налоговых и неналоговых доходов, поступлений нецелевого характера из областного бюджета</t>
  </si>
  <si>
    <t>2. Поступлений целевого характера из областного бюджета</t>
  </si>
  <si>
    <t>1.1</t>
  </si>
  <si>
    <t>1.2</t>
  </si>
  <si>
    <t>1.1.1</t>
  </si>
  <si>
    <t>1.3</t>
  </si>
  <si>
    <t>1.2.1</t>
  </si>
  <si>
    <t>1.2.2</t>
  </si>
  <si>
    <t>1.2.3</t>
  </si>
  <si>
    <t>1.2.4</t>
  </si>
  <si>
    <t>1.2.5</t>
  </si>
  <si>
    <t>1.2.6</t>
  </si>
  <si>
    <t>1.3.1</t>
  </si>
  <si>
    <t>1.3.2</t>
  </si>
  <si>
    <t>2.1</t>
  </si>
  <si>
    <t>2.2</t>
  </si>
  <si>
    <t>2.1.1</t>
  </si>
  <si>
    <t>2.1.2</t>
  </si>
  <si>
    <t>2.1.3</t>
  </si>
  <si>
    <t>2.1.4</t>
  </si>
  <si>
    <t>2.1.5</t>
  </si>
  <si>
    <t>2.1.6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</si>
  <si>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</si>
  <si>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</si>
  <si>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</si>
  <si>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</si>
  <si>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</si>
  <si>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</si>
  <si>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</si>
  <si>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</si>
  <si>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</t>
  </si>
  <si>
    <t>3.2</t>
  </si>
  <si>
    <t>3.1.1</t>
  </si>
  <si>
    <t>3.1.2</t>
  </si>
  <si>
    <t>3.3</t>
  </si>
  <si>
    <t>3.2.1</t>
  </si>
  <si>
    <t>3.2.2</t>
  </si>
  <si>
    <t>3.3.1</t>
  </si>
  <si>
    <t>3.3.2</t>
  </si>
  <si>
    <t>4.2</t>
  </si>
  <si>
    <t>4.1.1</t>
  </si>
  <si>
    <t>4.1.2</t>
  </si>
  <si>
    <t>4.2.1</t>
  </si>
  <si>
    <t>4.2.2</t>
  </si>
  <si>
    <t>5.1</t>
  </si>
  <si>
    <t>5.4.14</t>
  </si>
  <si>
    <t>ВСЕГО по муниципальной программе</t>
  </si>
  <si>
    <r>
      <t xml:space="preserve">Задача 1 муниципальной программы: </t>
    </r>
    <r>
      <rPr>
        <sz val="10"/>
        <color indexed="8"/>
        <rFont val="Times New Roman"/>
        <family val="1"/>
        <charset val="204"/>
      </rPr>
      <t>формирование благоприятного  социального климата для деятельности и здорового образа жизни населения</t>
    </r>
  </si>
  <si>
    <r>
      <t xml:space="preserve">Цель подпрограммы №1 "Развитие социально-культурной сферы Таврического городского поселения" муниципальной программы: </t>
    </r>
    <r>
      <rPr>
        <sz val="10"/>
        <color indexed="8"/>
        <rFont val="Times New Roman"/>
        <family val="1"/>
        <charset val="204"/>
      </rPr>
      <t>создание благоприятных и материально-технических условий для устойчивого развития сферы культуры, спорта и социальной сферы Таврического городского поселения</t>
    </r>
  </si>
  <si>
    <r>
      <t xml:space="preserve">Задача 1 подпрограммы 1 муниципальной программы: </t>
    </r>
    <r>
      <rPr>
        <sz val="10"/>
        <color indexed="8"/>
        <rFont val="Times New Roman"/>
        <family val="1"/>
        <charset val="204"/>
      </rPr>
      <t>обеспечение доступности культурных благ для различных категорий населения поселения</t>
    </r>
  </si>
  <si>
    <r>
      <t xml:space="preserve">Задача 2 подпрограммы 1 муниципальной программы: </t>
    </r>
    <r>
      <rPr>
        <sz val="10"/>
        <color indexed="8"/>
        <rFont val="Times New Roman"/>
        <family val="1"/>
        <charset val="204"/>
      </rPr>
      <t>формирование у населения Таврического городского поселения устойчивого интереса к занятиям физической культурой и спортом, здоровому образу жизни</t>
    </r>
  </si>
  <si>
    <t>Мероприятие 2: Организация и проведение мероприятий по работе с детьми и молодежью</t>
  </si>
  <si>
    <t>Мероприятие 3: Капитальный и текущий ремонт, материально-техническое оснащение объектов в области спорта</t>
  </si>
  <si>
    <t>Мероприятие 4: Капитальный и текущий ремонт, материально-техническое оснащение объектов по работе с детьми и молодежью</t>
  </si>
  <si>
    <t>Мероприятие 5: Приобретение экипировки, спортивного инвентаря и оборудования</t>
  </si>
  <si>
    <t>Мероприятие 6: Создание благоприятных условий для развития физической культуры и спорта</t>
  </si>
  <si>
    <r>
      <t>Задача 3 подпрограммы 1 муниципальной программы:</t>
    </r>
    <r>
      <rPr>
        <sz val="10"/>
        <color indexed="8"/>
        <rFont val="Times New Roman"/>
        <family val="1"/>
        <charset val="204"/>
      </rPr>
      <t xml:space="preserve"> укрепление института семьи</t>
    </r>
  </si>
  <si>
    <r>
      <t xml:space="preserve">Цель подпрограммы №2 "Жилищное строительство, развитие инфраструктуры и коммунального комплекса Таврического городского поселения" муниципальной программы: </t>
    </r>
    <r>
      <rPr>
        <sz val="10"/>
        <color indexed="8"/>
        <rFont val="Times New Roman"/>
        <family val="1"/>
        <charset val="204"/>
      </rPr>
      <t>Оптимизация, развитие и модернизация коммунальных систем теплоснабжения, газоснабжения, электроснабжения, водоснабжения и водоотведения, сохранение и улучшение транспортно-эксплуатационного состояния автодорог</t>
    </r>
  </si>
  <si>
    <r>
      <t xml:space="preserve">Задача 2 подпрограммы 2 муниципальной программы: </t>
    </r>
    <r>
      <rPr>
        <sz val="10"/>
        <color indexed="8"/>
        <rFont val="Times New Roman"/>
        <family val="1"/>
        <charset val="204"/>
      </rPr>
      <t xml:space="preserve">Финансирование модернизации, ремонта и содержания существующей сети автодорог </t>
    </r>
  </si>
  <si>
    <r>
      <t xml:space="preserve">Задача 2 муниципальной программы: </t>
    </r>
    <r>
      <rPr>
        <sz val="10"/>
        <color indexed="8"/>
        <rFont val="Times New Roman"/>
        <family val="1"/>
        <charset val="204"/>
      </rPr>
      <t>обеспечение бесперебойной работы жилищно-коммунального хозяйства</t>
    </r>
  </si>
  <si>
    <t>Мероприятие 1: Обеспечение объектов первичными средствами пожаротушения, пожарными инструментами, инвентарем и т.п.</t>
  </si>
  <si>
    <t>Мероприятие 2: Создание условий  для обеспечения деятельности</t>
  </si>
  <si>
    <t>Мероприятие 3: Мероприятия по отлову бродячих собак</t>
  </si>
  <si>
    <t>Мероприятие 1: Участие в организации и финансирования общественных работ</t>
  </si>
  <si>
    <t>%</t>
  </si>
  <si>
    <t>увеличение процента оснащенности сборных команд поселения  спортивным инвентарем, экипировкой и оборудованием</t>
  </si>
  <si>
    <t>увеличение количества призовых мест по видам спорта в соревнованиях различного уровня</t>
  </si>
  <si>
    <t>1.2.7</t>
  </si>
  <si>
    <t>Мероприятие 7: Создание благоприятных условий для работы с молодежью</t>
  </si>
  <si>
    <t>1.2.8</t>
  </si>
  <si>
    <t>3.3.4</t>
  </si>
  <si>
    <t>Мероприятие 8: передача полномочий по обеспечению условий для развития на территории поселения физической культуры, школьного спорта и массового спорта, организация официальных физкультурно-оздоровительных и спортивных мероприятий поселения</t>
  </si>
  <si>
    <r>
      <t xml:space="preserve">Цель муниципальной программы: </t>
    </r>
    <r>
      <rPr>
        <sz val="10"/>
        <color indexed="8"/>
        <rFont val="Times New Roman"/>
        <family val="1"/>
        <charset val="204"/>
      </rPr>
      <t>Устойчивое и полноценное развитие муниципального образования, последовательное повышение благосостояния населения поселения, повышение уровня благоустройства территорий  Таврического городского поселения Таврического муниципального района Омской области</t>
    </r>
  </si>
  <si>
    <t>км</t>
  </si>
  <si>
    <t>"Устойчивое развитие территории Таврического городского поселения Таврического муниципального района Омской области на 2020-2026 годы"</t>
  </si>
  <si>
    <t>Мероприятие 2: Организация и проведение культурно-массовых мероприятий</t>
  </si>
  <si>
    <t>Мероприятие 1:  передача полномочий по обеспечению условий для развития на территории поселения физической культуры, школьного спорта и массового спорта, организация официальных физкультурно-оздоровительных и спортивных мероприятий поселения</t>
  </si>
  <si>
    <t>Мероприятие 2: Выплаты почетным гражданам</t>
  </si>
  <si>
    <t>Мероприятие 1: Компенсация затрат по льготному проезду  школьников</t>
  </si>
  <si>
    <t>Мероприятие 1: Обеспечение благоприятных условий нахождения на улицах   Таврического городского поселения  в темное время суток</t>
  </si>
  <si>
    <t>Мероприятие 6 : Взносы на  капитальный ремонт многоквартирных домов</t>
  </si>
  <si>
    <r>
      <t xml:space="preserve">Задача 3 муниципальной программы: </t>
    </r>
    <r>
      <rPr>
        <sz val="10"/>
        <color indexed="8"/>
        <rFont val="Times New Roman"/>
        <family val="1"/>
        <charset val="204"/>
      </rPr>
      <t>Обеспечение безопасности населения  и охрана окружающей среды Таврического городского поселения</t>
    </r>
  </si>
  <si>
    <r>
      <t xml:space="preserve">Задача 1 подпрограммы 3 муниципальной программы: </t>
    </r>
    <r>
      <rPr>
        <sz val="10"/>
        <color indexed="8"/>
        <rFont val="Times New Roman"/>
        <family val="1"/>
        <charset val="204"/>
      </rPr>
      <t xml:space="preserve">Обеспечение первичных мер пожарной безопасности </t>
    </r>
  </si>
  <si>
    <t>Мероприятие 1: Разработка и распространение среди населения памяток о порядке действий при совершении в отношении них правонарушений</t>
  </si>
  <si>
    <t>Мероприятие 1:  Организация и содержание мест ТКО</t>
  </si>
  <si>
    <t>Мероприятие 4: Ликвидация несанкционированных свалок</t>
  </si>
  <si>
    <r>
      <t xml:space="preserve">Задача 4 муниципальной программы: </t>
    </r>
    <r>
      <rPr>
        <sz val="10"/>
        <color indexed="8"/>
        <rFont val="Times New Roman"/>
        <family val="1"/>
        <charset val="204"/>
      </rPr>
      <t>развитие межмуниципальных связей, наиболее эффективных направлений комплексного развития поселения</t>
    </r>
  </si>
  <si>
    <r>
      <t xml:space="preserve">Цель подпрограммы №4 "Развитие экономического потенциала Таврического городского поселения" муниципальной программы: </t>
    </r>
    <r>
      <rPr>
        <sz val="10"/>
        <color indexed="8"/>
        <rFont val="Times New Roman"/>
        <family val="1"/>
        <charset val="204"/>
      </rPr>
      <t>создание благоприятных условий для устойчивого развития экономического потенциала Таврического городского поселения</t>
    </r>
  </si>
  <si>
    <r>
      <t xml:space="preserve">Задача 1 подпрограммы 4 муниципальной программы: </t>
    </r>
    <r>
      <rPr>
        <sz val="10"/>
        <color indexed="8"/>
        <rFont val="Times New Roman"/>
        <family val="1"/>
        <charset val="204"/>
      </rPr>
      <t>содействие занятости населения Таврического городского поселения</t>
    </r>
  </si>
  <si>
    <t>Мероприятие 2: Организация трудоустройства несовершеннолетних граждан в возрасте от 14 до 18 лет</t>
  </si>
  <si>
    <r>
      <t xml:space="preserve">Задача 2 подпрограммы 4 муниципальной программы: </t>
    </r>
    <r>
      <rPr>
        <sz val="10"/>
        <color indexed="8"/>
        <rFont val="Times New Roman"/>
        <family val="1"/>
        <charset val="204"/>
      </rPr>
      <t>совершенствование деятельности в сферах имущественных и земельных отношений</t>
    </r>
  </si>
  <si>
    <r>
      <t xml:space="preserve">Задача 3 подпрограммы 4 муниципальной программы: </t>
    </r>
    <r>
      <rPr>
        <sz val="10"/>
        <color indexed="8"/>
        <rFont val="Times New Roman"/>
        <family val="1"/>
        <charset val="204"/>
      </rPr>
      <t>создание условий для повышения эффективности деятельности администрации Таврического городского поселения по решению вопросов местного значения, осуществлению переданных отдельных государственных полномочий</t>
    </r>
  </si>
  <si>
    <t>4.3.1</t>
  </si>
  <si>
    <t>4.3</t>
  </si>
  <si>
    <t>Мероприятие 1:  Обеспечение гарантий лицам, замещавшим должности муниципальной службы</t>
  </si>
  <si>
    <t>Мероприятие 2: Повышение профессионального уровня муниципальных служащих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</si>
  <si>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</si>
  <si>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</si>
  <si>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</si>
  <si>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</si>
  <si>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</si>
  <si>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</si>
  <si>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</si>
  <si>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</si>
  <si>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Мероприятие 4: Предоставление иных межбюджетных трансфертов на передачу полномочий по организации в границах поселения теплоснабжения  населения</t>
  </si>
  <si>
    <t>Мероприятие 3: Руководство и управление в сфере установленных функций</t>
  </si>
  <si>
    <t>Мероприятие 5: Предоставление иных межбюджетных трансфертов на передачу полномочий по организации в границах поселения водоотведения от населения</t>
  </si>
  <si>
    <r>
      <t xml:space="preserve">Задача 4 подпрограммы 4 муниципальной программы: </t>
    </r>
    <r>
      <rPr>
        <sz val="10"/>
        <color indexed="8"/>
        <rFont val="Times New Roman"/>
        <family val="1"/>
        <charset val="204"/>
      </rPr>
      <t>Организационно-техническое обеспечение деятельности аппарата администрации Таврического городского поселения</t>
    </r>
  </si>
  <si>
    <t>4.4</t>
  </si>
  <si>
    <t>4.4.1</t>
  </si>
  <si>
    <r>
      <rPr>
        <b/>
        <sz val="10"/>
        <color indexed="8"/>
        <rFont val="Times New Roman"/>
        <family val="1"/>
        <charset val="204"/>
      </rPr>
      <t>Задача 2 подпрограммы 3 муниципальной программы:</t>
    </r>
    <r>
      <rPr>
        <sz val="10"/>
        <color indexed="8"/>
        <rFont val="Times New Roman"/>
        <family val="1"/>
        <charset val="204"/>
      </rPr>
      <t xml:space="preserve"> Защита населения и территорий от чрезвычайных ситуаций</t>
    </r>
  </si>
  <si>
    <r>
      <t xml:space="preserve">Задача 3 подпрограммы 3 муниципальной программы: </t>
    </r>
    <r>
      <rPr>
        <sz val="10"/>
        <color indexed="8"/>
        <rFont val="Times New Roman"/>
        <family val="1"/>
        <charset val="204"/>
      </rPr>
      <t>Профилактика терроризма и экстремизма</t>
    </r>
  </si>
  <si>
    <t>3.4</t>
  </si>
  <si>
    <t>3.4.1</t>
  </si>
  <si>
    <t>3.4.3</t>
  </si>
  <si>
    <t>3.4.5</t>
  </si>
  <si>
    <t xml:space="preserve">Мероприятие 4: Нанесение дорожной разметки </t>
  </si>
  <si>
    <t>Мероприятие 5:  Приобретение и установка системы регулирования пешеходных переходов</t>
  </si>
  <si>
    <t>Мероприятие 6: Осуществление строительного контроля (технического надзора), проведение экспертизы</t>
  </si>
  <si>
    <t>2.2.9</t>
  </si>
  <si>
    <t>Мероприятие 9: Ремонт тротуаров в р.п. Таврическое</t>
  </si>
  <si>
    <r>
      <t xml:space="preserve">Основное мероприятие 1: </t>
    </r>
    <r>
      <rPr>
        <sz val="10"/>
        <color indexed="8"/>
        <rFont val="Times New Roman"/>
        <family val="1"/>
        <charset val="204"/>
      </rPr>
      <t xml:space="preserve">Развитие приоритетных направлений в реализации культурной политики Таврического городского поселения </t>
    </r>
  </si>
  <si>
    <r>
      <t xml:space="preserve">Основное мероприятие 2: </t>
    </r>
    <r>
      <rPr>
        <sz val="10"/>
        <color indexed="8"/>
        <rFont val="Times New Roman"/>
        <family val="1"/>
        <charset val="204"/>
      </rPr>
      <t>Развитие физической культуры и спорта и реализация молодежной политика Таврического городского поселения</t>
    </r>
  </si>
  <si>
    <r>
      <t xml:space="preserve">Основное мероприятие 3: </t>
    </r>
    <r>
      <rPr>
        <sz val="10"/>
        <color indexed="8"/>
        <rFont val="Times New Roman"/>
        <family val="1"/>
        <charset val="204"/>
      </rPr>
      <t>Социальное обеспечение населения и поддержка семей с детьми Таврического городского поселения</t>
    </r>
  </si>
  <si>
    <r>
      <t xml:space="preserve">Основное мероприятие 1: </t>
    </r>
    <r>
      <rPr>
        <sz val="10"/>
        <color indexed="8"/>
        <rFont val="Times New Roman"/>
        <family val="1"/>
        <charset val="204"/>
      </rPr>
      <t xml:space="preserve">Создание условий устойчивого функционирования жилищно-коммунального хозяйства на территории Таврического  городского поселения </t>
    </r>
  </si>
  <si>
    <r>
      <t xml:space="preserve">Основное мероприятие 2: </t>
    </r>
    <r>
      <rPr>
        <sz val="10"/>
        <color indexed="8"/>
        <rFont val="Times New Roman"/>
        <family val="1"/>
        <charset val="204"/>
      </rPr>
      <t xml:space="preserve">Модернизация и развитие автомобильных дорог Таврического городского поселения </t>
    </r>
  </si>
  <si>
    <r>
      <t xml:space="preserve">Основное мероприятие 1: </t>
    </r>
    <r>
      <rPr>
        <sz val="10"/>
        <color indexed="8"/>
        <rFont val="Times New Roman"/>
        <family val="1"/>
        <charset val="204"/>
      </rPr>
      <t xml:space="preserve">Обеспечение первичных мер пожарной безопасности на  территории Таврического  городского поселения </t>
    </r>
  </si>
  <si>
    <r>
      <t xml:space="preserve">Основное мероприятие 1: </t>
    </r>
    <r>
      <rPr>
        <sz val="10"/>
        <color indexed="8"/>
        <rFont val="Times New Roman"/>
        <family val="1"/>
        <charset val="204"/>
      </rPr>
      <t>Защита  населения и территорий от чрезвычайных ситуаций на территории Таврического городского поселения</t>
    </r>
  </si>
  <si>
    <r>
      <t xml:space="preserve">Задача 4 подпрограммы 3 муниципальной программы: </t>
    </r>
    <r>
      <rPr>
        <sz val="10"/>
        <rFont val="Times New Roman"/>
        <family val="1"/>
        <charset val="204"/>
      </rPr>
      <t xml:space="preserve">Снижение общей антропогенной нагрузки на окружающую среду на основе улучшения санитарного состояния территории Таврического городского  поселения </t>
    </r>
  </si>
  <si>
    <t>4.1</t>
  </si>
  <si>
    <r>
      <rPr>
        <b/>
        <sz val="10"/>
        <color indexed="8"/>
        <rFont val="Times New Roman"/>
        <family val="1"/>
        <charset val="204"/>
      </rPr>
      <t xml:space="preserve">Основное мероприятие 1: </t>
    </r>
    <r>
      <rPr>
        <sz val="10"/>
        <color indexed="8"/>
        <rFont val="Times New Roman"/>
        <family val="1"/>
        <charset val="204"/>
      </rPr>
      <t>Занятость населения  Таврического городского поселения</t>
    </r>
  </si>
  <si>
    <r>
      <rPr>
        <b/>
        <sz val="10"/>
        <color indexed="8"/>
        <rFont val="Times New Roman"/>
        <family val="1"/>
        <charset val="204"/>
      </rPr>
      <t xml:space="preserve">Основное мероприятие 4: </t>
    </r>
    <r>
      <rPr>
        <sz val="10"/>
        <color indexed="8"/>
        <rFont val="Times New Roman"/>
        <family val="1"/>
        <charset val="204"/>
      </rPr>
      <t>Обеспечение эффективного функционирования вспомогательной службы деятельности Администрации Таврического городского поселения</t>
    </r>
  </si>
  <si>
    <t>п.м.</t>
  </si>
  <si>
    <t xml:space="preserve">Протяженность отремонтированных дорог </t>
  </si>
  <si>
    <t xml:space="preserve">Протяженность отремонтированных водопроводных сетей </t>
  </si>
  <si>
    <r>
      <t xml:space="preserve">Задача 1 подпрограммы 2 муниципальной программы: </t>
    </r>
    <r>
      <rPr>
        <sz val="10"/>
        <color indexed="8"/>
        <rFont val="Times New Roman"/>
        <family val="1"/>
        <charset val="204"/>
      </rPr>
      <t>Улучшить в 2020 - 2026 годах жилищные условия  граждан  проживающих на территории Таврического городского поселения посредством газоснабжения, водоснабжения и другие мероприятиями</t>
    </r>
  </si>
  <si>
    <t xml:space="preserve">Протяженность отремонтированных  линий уличного освещения </t>
  </si>
  <si>
    <t xml:space="preserve">Протяженность отремонтированных, построенных  тротуаров </t>
  </si>
  <si>
    <t>Количество трудоустроенных несовершеннолетних граждан в возрасте от 14 до 18 лет</t>
  </si>
  <si>
    <t>3.4.2</t>
  </si>
  <si>
    <t>3.4.4</t>
  </si>
  <si>
    <t>3.3.3</t>
  </si>
  <si>
    <t>Мероприятие 4: Организация и проведение семинаров, лекций для учащихся в учебных заведениях Таврического городского поселения на тему соблюдения законности и правопорядка</t>
  </si>
  <si>
    <t>Мероприятие 3: Очистка дренажных канав, кюветов</t>
  </si>
  <si>
    <t>2.2.10</t>
  </si>
  <si>
    <t>Мероприятие 10: Приобретение и установка дорожных знаков</t>
  </si>
  <si>
    <r>
      <t xml:space="preserve">Основное мероприятие 3: </t>
    </r>
    <r>
      <rPr>
        <sz val="10"/>
        <color indexed="8"/>
        <rFont val="Times New Roman"/>
        <family val="1"/>
        <charset val="204"/>
      </rPr>
      <t>Профилактика правонарушений на территории Таврического городского поселения</t>
    </r>
  </si>
  <si>
    <r>
      <t xml:space="preserve">Основное мероприятие 4: </t>
    </r>
    <r>
      <rPr>
        <sz val="10"/>
        <color indexed="8"/>
        <rFont val="Times New Roman"/>
        <family val="1"/>
        <charset val="204"/>
      </rPr>
      <t>Охрана окружающей среды на  территории  Таврического городского поселения</t>
    </r>
  </si>
  <si>
    <t xml:space="preserve">Мероприятие 5: Выращивание и высадка рассады цветов в рамках озеленения Таврического городского поселения </t>
  </si>
  <si>
    <t>Мероприятие 2: Текущий и капитальный ремонт наружного (уличного) освещения улиц Таврического городского поселения</t>
  </si>
  <si>
    <t>Мероприятие 2: Содержание автомобильных дорог в зимнее время на территории Таврического городского поселения</t>
  </si>
  <si>
    <t>Мероприятие 3: Профилировка автомобильных дорог на территории Таврического городского поселения</t>
  </si>
  <si>
    <t>Мероприятие 1: Ремонт  автомобильных дорог на территории Таврического городского поселения</t>
  </si>
  <si>
    <t xml:space="preserve">Количество новых дорожных знаков </t>
  </si>
  <si>
    <t>Количество новых систем регулирования пешеходных переходов</t>
  </si>
  <si>
    <t>Количество проведенных мероприятий, направленных на недопущение чрезвычайных ситуаций</t>
  </si>
  <si>
    <t>Количество мероприятий проведенных по предупреждению и профилактике правонарушений, совершаемых в общественных местах и на улицах Таврического городского поселения</t>
  </si>
  <si>
    <t>Количество  выявленных  несанкционированных  свалок</t>
  </si>
  <si>
    <t>Снижение риска  подтопления  в период прохождения весеннего  паводка</t>
  </si>
  <si>
    <t>Количество организованных  мест  для  утилизации  ТБО</t>
  </si>
  <si>
    <t>Доля населения прошедших обучение мерам пожарной безопасности и правилам поведения в случае возникновения пожара</t>
  </si>
  <si>
    <t>Мероприятие 1: Оформление кадастровой документации на объекты недвижимого имущества</t>
  </si>
  <si>
    <t>Мероприятие 2: Оформление технической документации недвижимого имущества</t>
  </si>
  <si>
    <t>Доля объектов, в отношении которых оформлена техническая документация на объекты недвижимости</t>
  </si>
  <si>
    <t>Для объектов, в отношении которых оформлена кадастровая документация на объекты недвижимости</t>
  </si>
  <si>
    <t>человек</t>
  </si>
  <si>
    <t>Число муниципальных служащих прошедших профессиональную переподготовку</t>
  </si>
  <si>
    <t>Мероприятие 6: предоставление иных межбюджетных трансфертов на передачу полномочий по регулированию тарифов</t>
  </si>
  <si>
    <t>Мероприятие 7: Выдача разрешений на строительство, реконструкцию объектов капитального строительства, продление срока действия разрешения на строительство на территории Таврического городского поселения</t>
  </si>
  <si>
    <t>Мероприятие 8: Выдача разрешений на переустройство, перепланировку жилых помещений</t>
  </si>
  <si>
    <t>Мероприятие 9: Присвоение (изменение) адресов объектам недвижимости</t>
  </si>
  <si>
    <t>4.3.10</t>
  </si>
  <si>
    <t>Мероприятие 10: Составление проекта бюджета на очередной и последующие финансовые года</t>
  </si>
  <si>
    <t>4.3.11</t>
  </si>
  <si>
    <t xml:space="preserve">Протяженность отремонтированных (модернизированных) тепловых сетей </t>
  </si>
  <si>
    <t>Мероприятие 8: Строительство автомобильной дороги от ул. Рабочая в р.п. Таврическое до зернотока КФХ "Кнаус А.А."</t>
  </si>
  <si>
    <t>Мероприятие 2: Активизация профилактической работы по недопущению продажи несовершеннолетним  алкогольной и табачной продукции</t>
  </si>
  <si>
    <r>
      <t xml:space="preserve">Цель подпрограммы №3 "Обеспечение безопасности населения  и охрана окружающей среды Таврического городского поселения" муниципальной программы: </t>
    </r>
    <r>
      <rPr>
        <sz val="10"/>
        <color indexed="8"/>
        <rFont val="Times New Roman"/>
        <family val="1"/>
        <charset val="204"/>
      </rPr>
      <t>Защита жизни и здоровья населения от актов незаконного вмешательства, в том числе террористической направленности и от чрезвычайных ситуаций природного и техногенного характера , а так же обеспечение охраны окружающей среды Таврического городского поселения</t>
    </r>
  </si>
  <si>
    <t>Количество населения принявших участие в культурно-массовых мероприятиях</t>
  </si>
  <si>
    <t>Количество граждан, принявших участие в спортивных мероприятиях</t>
  </si>
  <si>
    <t xml:space="preserve">  Количество детей и молодежи, принявших участие в спортивных мероприятиях</t>
  </si>
  <si>
    <r>
      <rPr>
        <b/>
        <sz val="10"/>
        <color indexed="8"/>
        <rFont val="Times New Roman"/>
        <family val="1"/>
        <charset val="204"/>
      </rPr>
      <t xml:space="preserve">Основное мероприятие 2: </t>
    </r>
    <r>
      <rPr>
        <sz val="10"/>
        <color indexed="8"/>
        <rFont val="Times New Roman"/>
        <family val="1"/>
        <charset val="204"/>
      </rPr>
      <t>Формирование структуры собственности Таврического городского поселения</t>
    </r>
  </si>
  <si>
    <r>
      <rPr>
        <b/>
        <sz val="10"/>
        <color indexed="8"/>
        <rFont val="Times New Roman"/>
        <family val="1"/>
        <charset val="204"/>
      </rPr>
      <t xml:space="preserve">Основное мероприятие 3: </t>
    </r>
    <r>
      <rPr>
        <sz val="10"/>
        <color indexed="8"/>
        <rFont val="Times New Roman"/>
        <family val="1"/>
        <charset val="204"/>
      </rPr>
      <t>Совершенствование муниципального управления Таврического  городского поселения</t>
    </r>
  </si>
  <si>
    <t>Мероприятие 3: Текущий и капитальный ремонт водопроводных сетей на территории Таврического городского поселения</t>
  </si>
  <si>
    <t>Мероприятие 7: Полномочия, переданные муниципальному району в соответствии с заключенными соглашениями в части "Строительство автомобильных дорог микрорайона комплексной застройки  "Северный" в р.п.Таврическое Омской области (3-я очередь: ул. 1-я Новая, 5-я Омская, 9-я Омская, 10-я Омская, 11-я Омская, 12-я Омская, ул. Клименко) 2 этап</t>
  </si>
  <si>
    <t>Мероприятие 1: Мероприятия по недопущению чрезвычайных ситуаций на территории Таврического городского поселения</t>
  </si>
  <si>
    <t>Мероприятие 2: Профилактика по недопущению чрезвычайных ситуаций  на территории Таврического городского поселения</t>
  </si>
  <si>
    <t>Мероприятие 2:  Содержание мест захоронений на территории  Таврического городского поселения</t>
  </si>
  <si>
    <t>Количество лиц, замещавших должности муниципальной службы, обеспеченные гарантиями</t>
  </si>
  <si>
    <t>4.3.12</t>
  </si>
  <si>
    <t>Мероприятие 12: Передача осуществления части полномочий по внутреннему финансовому контролю</t>
  </si>
  <si>
    <t>4.3.13</t>
  </si>
  <si>
    <t>Мероприятие 11: Выдача разрешений на ввод объектов в эксплуатацию на территории Таврического  городского поселения</t>
  </si>
  <si>
    <t>Мероприятие 1: Передача полномочий с уровня Таврического городского поселения на уровень Таврического муниципального района по созданию условий для организации досуга и обеспечения жителей поселения услугами организаций культуры</t>
  </si>
  <si>
    <t>Снижение количества происшествий на дорогах  Таврического  городского  поселения в зимнее время</t>
  </si>
  <si>
    <t>тыс. человек</t>
  </si>
  <si>
    <t>Мероприятие 4: Текущий и капитальный ремонт тепловых сетей  на территории Таврического городского поселения</t>
  </si>
  <si>
    <t>штук</t>
  </si>
  <si>
    <t>Количество мест захоронений, подлежащих содержанию на территории Таврического городского поселения</t>
  </si>
  <si>
    <t xml:space="preserve">Количество озелененных территорий Таврического городского поселения </t>
  </si>
  <si>
    <t>единиц</t>
  </si>
  <si>
    <t>Своевременное и в полном объеме обеспечение деятельности аппарата администрации Таврического городского поселения</t>
  </si>
  <si>
    <t>Протяженность построенных дорог</t>
  </si>
  <si>
    <t>Мероприятие 5: Полномочия поселений, переданные муниципальному району в соответствии с заключенным соглашением в части  "Строительство водопроводных сетей микрорайона комплексной застройки "Северный" в р.п Таврическое Таврического муниципального района Омской области - 3 очередь" ( в т.ч. выполнение комплекса работ по разработке проектно-сметной документации и проождение государственной экспертизы проектной сметной документации и результатов инженерных изысканий)</t>
  </si>
  <si>
    <t>Количество разработанной проектно-сметной документации с целью последующего строительства водопроводных сетей</t>
  </si>
  <si>
    <t>Мероприятие 1: Обеспечение эффективного функционирования вспомогательной службы деятельности Администрации Таврического городского поселения</t>
  </si>
  <si>
    <t xml:space="preserve">Мероприятие 13: Передача осуществления части полномочий защите населения и территории поселения от чрезвычайных ситуаций природного и техногенного характера в части создания и содержания органов повседневного управления – единой дежурно-диспетчерской службы </t>
  </si>
  <si>
    <t>Количество почетных граждан, получаюших ежегодные выплаты</t>
  </si>
  <si>
    <t>Количество перевезенных школьников, получающих меры сощиальной поддержки по проезду по муниципальным маршрутам регулярных перевозок</t>
  </si>
  <si>
    <t>4.2.3</t>
  </si>
  <si>
    <t>Мероприятие 3: Передача осуществления полномочий по организации в границах поселения газоснабжения, водоснабжения в части выполнения кадастровых работ по подготовке технических планов на линейный объект капитального строительства построенный по проекту "Строительство инженерных сетей микрорайона комплексной застройки "Ленинский" в р.п. Таврическое Таврического муниципального района Омской области</t>
  </si>
  <si>
    <t>Количество  оформленной технической документации на объекты недвижимости</t>
  </si>
  <si>
    <t xml:space="preserve">Доля жилых помещений муниципальной собственности, в отношении которых уплачиваются взносы на капитальный ремонт общего имущества в многоквартирном доме </t>
  </si>
  <si>
    <t xml:space="preserve">Снижение количества происшествий на дорогах  Таврического  городского  поселения </t>
  </si>
  <si>
    <t>Количество трудоустроенных  граждан</t>
  </si>
  <si>
    <t xml:space="preserve"> Доля фактически исполненных договоров,  проведенного строительного контроля (технического надзора), экспертизы</t>
  </si>
  <si>
    <t>3.4.6</t>
  </si>
  <si>
    <t>Мероприятие 6:  Выкос травы</t>
  </si>
  <si>
    <t>3.4.7</t>
  </si>
  <si>
    <t>Мероприятие 7: Благоустройство дворовых территорий</t>
  </si>
  <si>
    <t>3.4.8</t>
  </si>
  <si>
    <t>Мероприятие 8: Создание мест (площадок) накопления твердых бытовых отходов</t>
  </si>
  <si>
    <t>Количество созданных мест (площадок) накопления твердых бытовых отходов</t>
  </si>
  <si>
    <t>2.1.9</t>
  </si>
  <si>
    <t>Мероприятие 9: Капитальный и текущий ремонт муниципального имущества</t>
  </si>
  <si>
    <t>Количество отремонтированных объектов муниципальной собственности</t>
  </si>
  <si>
    <t>Количество благоустроенных территорий Таврического городского поселения</t>
  </si>
  <si>
    <t>Количество благоустроенных дворовых территорий Таврического городского поселения</t>
  </si>
  <si>
    <t xml:space="preserve">Предоставление  межбюджетных трансфертов на передачу полномочий  в соответствии с заключенными соглашеними </t>
  </si>
  <si>
    <t xml:space="preserve">Своевременное и в полном объеме осуществление установленных функций органов местного самоуправления </t>
  </si>
  <si>
    <t>4.2.4</t>
  </si>
  <si>
    <t>Обеспечение благоприятных условий нахождения на улицах   Таврического городского поселения  в темное время суток</t>
  </si>
  <si>
    <t>2.1.11</t>
  </si>
  <si>
    <t>Протяженность построенных водопроводных сетей</t>
  </si>
  <si>
    <t xml:space="preserve">Мероприятие 11: Полномочия поселений, переданные муниципальному району в соответствии с заключенным соглашением в части  "Строительство водопроводных сетей микрорайона комплексной застройки "Северный" в р.п Таврическое Таврического муниципального района Омской области - 3 очередь" (в т.ч. софинансирование строительства,  осуществление строительного контроля, авторского надзора) </t>
  </si>
  <si>
    <t>2.2.11</t>
  </si>
  <si>
    <t>Мероприятие 11: Полномочия, переданные муниципальному району в соответствии с заключенными соглашениями в части строительства автомобильных дорог: ул. 5-я Омская (от ул. Кольцевая до ул. Комарова), ул. 1-я Новая (от хозяйственного проезда до ул. 5-я Омская), хозяйственный проезд в р.п. Таврическое Омской области – объекта капитального строительства «Строительство автомобильных дорог микрорайона комплексной застройки «Северный» в р.п. Таврическое Омской области (3-я очередь: ул. 1-я Новая, ул. 5-я Омская, ул. 9-я Омская, ул. 10-я Омская, ул. 11-я Омская, ул. 12-я Омская, ул. Клименко) 3 этап»</t>
  </si>
  <si>
    <t>2.2.12</t>
  </si>
  <si>
    <t>Мероприятие 12: Полномочия, переданные муниципальному району в соответствии с заключенными соглашениями в части выполнения комплекса изыскательных работ, подготовки проекта планировки и проекта межевания территории, разработки проектно-сметной документации, выполнения государственной экспертизы проектно-сметной документации по объекту: «Строительство автомобильных дорог микрорайона комплексной застройки «Северный» в р.п. Таврическое Омской области 4-я очередь»</t>
  </si>
  <si>
    <t>Количество разработанной проектно-сметной документации с целью последующего строительства автомобильных дорог</t>
  </si>
  <si>
    <t>3.4.9</t>
  </si>
  <si>
    <t xml:space="preserve">Мероприятие 9: Вывоз снега с территории Таврического городского поселения </t>
  </si>
  <si>
    <t>2.2.13</t>
  </si>
  <si>
    <t>Мероприятие 13: Разработка проекта безопасности дорожного движения</t>
  </si>
  <si>
    <t xml:space="preserve">Протяженность построенных дорог </t>
  </si>
  <si>
    <t>2.1.12</t>
  </si>
  <si>
    <t>Мероприятие 12: Осуществление строительного контроля (технического надзора), проведение экспертизы</t>
  </si>
  <si>
    <t xml:space="preserve">Количество разработанных проектов организации дорожного движения </t>
  </si>
  <si>
    <t>3.3.5</t>
  </si>
  <si>
    <t xml:space="preserve">Мероприятие 5: Страхование   народных дружинников </t>
  </si>
  <si>
    <t>Количество застрахованных лиц, выполняющих обязанности народных дружинников на территории Таврического городского поселения</t>
  </si>
  <si>
    <t>1.3.3</t>
  </si>
  <si>
    <t>Мероприятие 3: Организация регулярных перевозок пассажиров и багажа автобусами по регулируемым тарифам</t>
  </si>
  <si>
    <t>Годовой пробег транспортных средств, связанных с осуществлением регулярных перевозок пассажиров и багажа автобусами по регулируемым  тарифам</t>
  </si>
  <si>
    <t>2.2.14</t>
  </si>
  <si>
    <t>Мероприятие 14: Ремонт  автомобильной дороги по ул. Северная (от ул. Западная до ул. Чкалова),  (от ул. Чкалова до ул. Калинина) р.п. Таврическое Таврического муниципального района Омской области</t>
  </si>
  <si>
    <t>2.2.15</t>
  </si>
  <si>
    <t>3.4.10</t>
  </si>
  <si>
    <t>Мероприятие 10:  Вырезка деревьев</t>
  </si>
  <si>
    <t>2.1.13</t>
  </si>
  <si>
    <t>Мероприятие 13: Приобретение и монтаж трубной продукции на участке водопроводной сети в рабочем поселке Таврическое по ул. Советская</t>
  </si>
  <si>
    <t xml:space="preserve">Мероприятие 15: Обустройство пешеходного перехода вблизи детского сада находящегося на улице Гагарина в р.п. Таврическое Таврического муниципального района Омской области; 
- Обустройство пешеходного перехода вблизи школы, находящейся на переулке Восточном в р.п. Таврическое Таврического муниципального района Омской области.
</t>
  </si>
  <si>
    <t>2.2.16</t>
  </si>
  <si>
    <t>Мероприятие 16: Полномочия, переданные муниципальному району в соответствии с заключенными соглашениями в части строительства объекта капитального строитьельства: «Строительство автомобильных дорог микрорайона комплексной застройки «Северный» в р.п. Таврическое Омской области 4-я очередь»</t>
  </si>
  <si>
    <t>2. Поступлений целевого характера из областного, районного бюджета</t>
  </si>
  <si>
    <t>Мероприятие 4: Полномочия, переданные муниципальному району в соответствии с заключенными соглашениями в части изготовления технического плана по объекту:"Строительство  автомобильных дорог: ул. 5-я Омская (от ул. Кольцевая до ул. Комарова), ул. 1-я Новая (от хозяйственного проезда до ул. 5-я Омская), хозяйственный проезд в р.п. Таврическое Омской области – объекта капитального строительства «Строительство автомобильных дорог микрорайона комплексной застройки «Северный» в р.п. Таврическое Омской области (3-я очередь: ул. 1-я Новая, ул. 5-я Омская, ул. 9-я Омская, ул. 10-я Омская, ул. 11-я Омская, ул. 12-я Омская, ул. Клименко) 3 этап»</t>
  </si>
  <si>
    <t>4.2.5</t>
  </si>
  <si>
    <t>Мероприятие 5: Полномочия поселений, переданные муниципальному району в соответствии с заключенным соглашением в части изготовления технического плана по объекту: "Строительство водопроводных сетей микрорайона комплексной застройки "Северный" в р.п Таврическое Таврического муниципального района Омской области - 3 очередь"</t>
  </si>
  <si>
    <t>2. Поступлений целевого характера из федерального,  областного, районного бюджета</t>
  </si>
  <si>
    <t>3.4.11</t>
  </si>
  <si>
    <t>Мероприятие 11: Содержание территории Таврического городского поселения</t>
  </si>
  <si>
    <t>план</t>
  </si>
  <si>
    <t>факт</t>
  </si>
  <si>
    <t>Объем (рублей) 2021 год</t>
  </si>
  <si>
    <t>Главный распорядитель средств местного бюджета</t>
  </si>
  <si>
    <t>Целевая статья расходов</t>
  </si>
  <si>
    <t>ОТЧЕТ</t>
  </si>
  <si>
    <t>о реализации муниципальной программы Таврического городского поселения Таврического муниципального района Омской области</t>
  </si>
  <si>
    <t>на 01 января 2022 года</t>
  </si>
  <si>
    <t>2.1.7</t>
  </si>
  <si>
    <t>Мероприятие 7: Приобретение и монтаж детской игровой площадки</t>
  </si>
  <si>
    <t>Количество новых игровых площадок</t>
  </si>
  <si>
    <t>2.1.8</t>
  </si>
  <si>
    <t>Мероприятие 8: Передача полномочий по водоотведению</t>
  </si>
  <si>
    <t>2.1.10</t>
  </si>
  <si>
    <t>Мероприятие 10: Полномочия поселений, переданные муниципальному району в соответствии с заключенным соглашением в части  возмещения затрат концессионера по финансированию мероприятий  по капитальному ремонту объектов концессионного соглашения</t>
  </si>
  <si>
    <t>-</t>
  </si>
  <si>
    <t>3010120070, 3010171470, 30101S1470</t>
  </si>
  <si>
    <t>3010329990, 3010370840, 30103S0840</t>
  </si>
  <si>
    <t>3020171120, 30201S1120</t>
  </si>
  <si>
    <t>3020220030, 30202S3721, 30202M3721</t>
  </si>
  <si>
    <t>3020270650, 30202S0650</t>
  </si>
  <si>
    <t>3040116010, 3040129990, 3040170140</t>
  </si>
  <si>
    <t>3040110130, 3040129990</t>
  </si>
  <si>
    <t>Протяженность автомобильных дорог, подлежащих содержанию</t>
  </si>
  <si>
    <t>2021 год</t>
  </si>
  <si>
    <t>Код бюджетной классификации</t>
  </si>
  <si>
    <t>Приложение №6                                                                                             к Порядку принятия решений о разработке муниципальных программ  Таврического городского поселения Таврического муниципального района Омской области их формирования и реализации  от 14.10.2013  № 232-П</t>
  </si>
  <si>
    <t>УТВЕРЖДАЮ                                                                                  Глава Таврического городского поселения                        ______________________ А.В. Ткаченко                                           "29" 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</si>
</sst>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_ ;\-#,##0.00\ "/>
    <numFmt numFmtId="166" formatCode="#,##0.00\ _₽"/>
    <numFmt numFmtId="167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wrapText="1"/>
    </xf>
    <xf numFmtId="43" fontId="3" fillId="2" borderId="1" xfId="0" applyNumberFormat="1" applyFont="1" applyFill="1" applyBorder="1" applyAlignment="1">
      <alignment horizontal="right" wrapText="1"/>
    </xf>
    <xf numFmtId="43" fontId="3" fillId="2" borderId="1" xfId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wrapText="1"/>
    </xf>
    <xf numFmtId="43" fontId="5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43" fontId="3" fillId="2" borderId="1" xfId="1" applyNumberFormat="1" applyFont="1" applyFill="1" applyBorder="1" applyAlignment="1">
      <alignment horizontal="right" wrapText="1"/>
    </xf>
    <xf numFmtId="165" fontId="3" fillId="2" borderId="1" xfId="1" applyNumberFormat="1" applyFont="1" applyFill="1" applyBorder="1" applyAlignment="1">
      <alignment horizontal="right" wrapText="1"/>
    </xf>
    <xf numFmtId="4" fontId="3" fillId="0" borderId="0" xfId="0" applyNumberFormat="1" applyFont="1" applyAlignment="1">
      <alignment horizontal="lef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43" fontId="3" fillId="2" borderId="0" xfId="0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4" fontId="5" fillId="2" borderId="0" xfId="0" applyNumberFormat="1" applyFont="1" applyFill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43" fontId="5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Alignment="1">
      <alignment horizontal="left" vertical="center" wrapText="1"/>
    </xf>
    <xf numFmtId="166" fontId="3" fillId="2" borderId="0" xfId="0" applyNumberFormat="1" applyFont="1" applyFill="1" applyBorder="1" applyAlignment="1">
      <alignment horizontal="right" wrapText="1"/>
    </xf>
    <xf numFmtId="166" fontId="3" fillId="2" borderId="0" xfId="0" applyNumberFormat="1" applyFont="1" applyFill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wrapText="1"/>
    </xf>
    <xf numFmtId="43" fontId="5" fillId="2" borderId="1" xfId="1" applyFont="1" applyFill="1" applyBorder="1" applyAlignment="1">
      <alignment horizontal="right" wrapText="1"/>
    </xf>
    <xf numFmtId="43" fontId="3" fillId="2" borderId="2" xfId="0" applyNumberFormat="1" applyFont="1" applyFill="1" applyBorder="1" applyAlignment="1">
      <alignment horizontal="right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7" fontId="3" fillId="2" borderId="6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0"/>
  <sheetViews>
    <sheetView tabSelected="1" view="pageBreakPreview" topLeftCell="A13" zoomScale="85" zoomScaleNormal="100" zoomScaleSheetLayoutView="85" zoomScalePageLayoutView="75" workbookViewId="0">
      <pane ySplit="4245" topLeftCell="A367"/>
      <selection activeCell="H7" sqref="H5:L7"/>
      <selection pane="bottomLeft" activeCell="F371" sqref="F371"/>
    </sheetView>
  </sheetViews>
  <sheetFormatPr defaultColWidth="8.7109375" defaultRowHeight="12.75" outlineLevelRow="1" outlineLevelCol="1" x14ac:dyDescent="0.25"/>
  <cols>
    <col min="1" max="1" width="6.42578125" style="1" customWidth="1"/>
    <col min="2" max="2" width="28.140625" style="1" customWidth="1"/>
    <col min="3" max="3" width="13.5703125" style="21" customWidth="1"/>
    <col min="4" max="4" width="14.28515625" style="21" customWidth="1"/>
    <col min="5" max="5" width="25.5703125" style="1" customWidth="1"/>
    <col min="6" max="6" width="17" style="3" customWidth="1" outlineLevel="1"/>
    <col min="7" max="7" width="15.140625" style="8" customWidth="1" outlineLevel="1"/>
    <col min="8" max="8" width="20.5703125" style="1" customWidth="1" outlineLevel="1"/>
    <col min="9" max="9" width="9.85546875" style="1" customWidth="1" outlineLevel="1"/>
    <col min="10" max="10" width="8.7109375" style="1" customWidth="1" outlineLevel="1"/>
    <col min="11" max="11" width="6.42578125" style="3" customWidth="1" outlineLevel="1"/>
    <col min="12" max="12" width="6.42578125" style="1" customWidth="1" outlineLevel="1"/>
    <col min="13" max="16384" width="8.7109375" style="1"/>
  </cols>
  <sheetData>
    <row r="1" spans="1:12" ht="12.75" customHeight="1" x14ac:dyDescent="0.25">
      <c r="H1" s="74" t="s">
        <v>313</v>
      </c>
      <c r="I1" s="115"/>
      <c r="J1" s="115"/>
      <c r="K1" s="115"/>
      <c r="L1" s="115"/>
    </row>
    <row r="2" spans="1:12" ht="12.75" customHeight="1" x14ac:dyDescent="0.25">
      <c r="H2" s="115"/>
      <c r="I2" s="115"/>
      <c r="J2" s="115"/>
      <c r="K2" s="115"/>
      <c r="L2" s="115"/>
    </row>
    <row r="3" spans="1:12" ht="61.5" customHeight="1" x14ac:dyDescent="0.25">
      <c r="H3" s="115"/>
      <c r="I3" s="115"/>
      <c r="J3" s="115"/>
      <c r="K3" s="115"/>
      <c r="L3" s="115"/>
    </row>
    <row r="4" spans="1:12" ht="16.5" customHeight="1" x14ac:dyDescent="0.25">
      <c r="K4" s="67"/>
      <c r="L4" s="67"/>
    </row>
    <row r="5" spans="1:12" ht="15.75" customHeight="1" x14ac:dyDescent="0.25">
      <c r="H5" s="74" t="s">
        <v>314</v>
      </c>
      <c r="I5" s="116"/>
      <c r="J5" s="116"/>
      <c r="K5" s="116"/>
      <c r="L5" s="116"/>
    </row>
    <row r="6" spans="1:12" ht="59.25" customHeight="1" x14ac:dyDescent="0.25">
      <c r="H6" s="116"/>
      <c r="I6" s="116"/>
      <c r="J6" s="116"/>
      <c r="K6" s="116"/>
      <c r="L6" s="116"/>
    </row>
    <row r="7" spans="1:12" x14ac:dyDescent="0.25">
      <c r="K7" s="8"/>
      <c r="L7" s="23"/>
    </row>
    <row r="8" spans="1:12" x14ac:dyDescent="0.25">
      <c r="A8" s="90" t="s">
        <v>292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25">
      <c r="A9" s="90" t="s">
        <v>293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23.25" customHeight="1" x14ac:dyDescent="0.25">
      <c r="A10" s="91" t="s">
        <v>90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1:12" ht="21.75" customHeight="1" x14ac:dyDescent="0.25">
      <c r="A11" s="90" t="s">
        <v>294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43"/>
      <c r="L12" s="36"/>
    </row>
    <row r="13" spans="1:12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ht="13.5" thickBot="1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ht="43.5" customHeight="1" x14ac:dyDescent="0.25">
      <c r="A15" s="94" t="s">
        <v>0</v>
      </c>
      <c r="B15" s="100" t="s">
        <v>1</v>
      </c>
      <c r="C15" s="101" t="s">
        <v>4</v>
      </c>
      <c r="D15" s="111"/>
      <c r="E15" s="111"/>
      <c r="F15" s="111"/>
      <c r="G15" s="112"/>
      <c r="H15" s="101" t="s">
        <v>8</v>
      </c>
      <c r="I15" s="102"/>
      <c r="J15" s="102"/>
      <c r="K15" s="102"/>
      <c r="L15" s="103"/>
    </row>
    <row r="16" spans="1:12" ht="14.25" hidden="1" customHeight="1" x14ac:dyDescent="0.25">
      <c r="A16" s="95"/>
      <c r="B16" s="57"/>
      <c r="C16" s="37"/>
      <c r="D16" s="38"/>
      <c r="E16" s="56" t="s">
        <v>2</v>
      </c>
      <c r="F16" s="92"/>
      <c r="G16" s="93"/>
      <c r="H16" s="57" t="s">
        <v>5</v>
      </c>
      <c r="I16" s="57" t="s">
        <v>6</v>
      </c>
      <c r="J16" s="104" t="s">
        <v>7</v>
      </c>
      <c r="K16" s="105"/>
      <c r="L16" s="106"/>
    </row>
    <row r="17" spans="1:12" ht="31.5" customHeight="1" x14ac:dyDescent="0.25">
      <c r="A17" s="95"/>
      <c r="B17" s="57"/>
      <c r="C17" s="117" t="s">
        <v>312</v>
      </c>
      <c r="D17" s="118"/>
      <c r="E17" s="57"/>
      <c r="F17" s="117" t="s">
        <v>289</v>
      </c>
      <c r="G17" s="118"/>
      <c r="H17" s="57"/>
      <c r="I17" s="57"/>
      <c r="J17" s="104" t="s">
        <v>7</v>
      </c>
      <c r="K17" s="113"/>
      <c r="L17" s="114"/>
    </row>
    <row r="18" spans="1:12" s="41" customFormat="1" ht="18" hidden="1" customHeight="1" x14ac:dyDescent="0.25">
      <c r="A18" s="95"/>
      <c r="B18" s="57"/>
      <c r="C18" s="120"/>
      <c r="D18" s="121"/>
      <c r="E18" s="57"/>
      <c r="F18" s="120"/>
      <c r="G18" s="121"/>
      <c r="H18" s="57"/>
      <c r="I18" s="57"/>
      <c r="J18" s="54" t="s">
        <v>3</v>
      </c>
      <c r="K18" s="117" t="s">
        <v>311</v>
      </c>
      <c r="L18" s="118"/>
    </row>
    <row r="19" spans="1:12" s="41" customFormat="1" ht="18" customHeight="1" x14ac:dyDescent="0.25">
      <c r="A19" s="95"/>
      <c r="B19" s="57"/>
      <c r="C19" s="51"/>
      <c r="D19" s="52"/>
      <c r="E19" s="57"/>
      <c r="F19" s="51"/>
      <c r="G19" s="52"/>
      <c r="H19" s="57"/>
      <c r="I19" s="57"/>
      <c r="J19" s="55"/>
      <c r="K19" s="104" t="s">
        <v>311</v>
      </c>
      <c r="L19" s="122"/>
    </row>
    <row r="20" spans="1:12" ht="76.5" customHeight="1" x14ac:dyDescent="0.25">
      <c r="A20" s="95"/>
      <c r="B20" s="57"/>
      <c r="C20" s="40" t="s">
        <v>290</v>
      </c>
      <c r="D20" s="40" t="s">
        <v>291</v>
      </c>
      <c r="E20" s="57"/>
      <c r="F20" s="40" t="s">
        <v>287</v>
      </c>
      <c r="G20" s="40" t="s">
        <v>288</v>
      </c>
      <c r="H20" s="57"/>
      <c r="I20" s="57"/>
      <c r="J20" s="119"/>
      <c r="K20" s="50" t="s">
        <v>287</v>
      </c>
      <c r="L20" s="40" t="s">
        <v>288</v>
      </c>
    </row>
    <row r="21" spans="1:12" x14ac:dyDescent="0.25">
      <c r="A21" s="46">
        <v>1</v>
      </c>
      <c r="B21" s="40">
        <v>2</v>
      </c>
      <c r="C21" s="40">
        <v>3</v>
      </c>
      <c r="D21" s="40">
        <v>4</v>
      </c>
      <c r="E21" s="40">
        <v>5</v>
      </c>
      <c r="F21" s="40">
        <v>6</v>
      </c>
      <c r="G21" s="40">
        <v>7</v>
      </c>
      <c r="H21" s="40">
        <v>8</v>
      </c>
      <c r="I21" s="40">
        <v>9</v>
      </c>
      <c r="J21" s="40">
        <v>10</v>
      </c>
      <c r="K21" s="40">
        <v>11</v>
      </c>
      <c r="L21" s="40">
        <v>12</v>
      </c>
    </row>
    <row r="22" spans="1:12" s="21" customFormat="1" ht="156.94999999999999" customHeight="1" x14ac:dyDescent="0.25">
      <c r="A22" s="68" t="s">
        <v>88</v>
      </c>
      <c r="B22" s="61"/>
      <c r="C22" s="44" t="s">
        <v>14</v>
      </c>
      <c r="D22" s="44" t="s">
        <v>14</v>
      </c>
      <c r="E22" s="44" t="s">
        <v>14</v>
      </c>
      <c r="F22" s="44" t="s">
        <v>14</v>
      </c>
      <c r="G22" s="9" t="s">
        <v>14</v>
      </c>
      <c r="H22" s="44" t="s">
        <v>14</v>
      </c>
      <c r="I22" s="44" t="s">
        <v>14</v>
      </c>
      <c r="J22" s="44" t="s">
        <v>14</v>
      </c>
      <c r="K22" s="44" t="s">
        <v>14</v>
      </c>
      <c r="L22" s="44" t="s">
        <v>14</v>
      </c>
    </row>
    <row r="23" spans="1:12" ht="69.95" customHeight="1" x14ac:dyDescent="0.25">
      <c r="A23" s="68" t="s">
        <v>63</v>
      </c>
      <c r="B23" s="61"/>
      <c r="C23" s="44" t="s">
        <v>14</v>
      </c>
      <c r="D23" s="44" t="s">
        <v>14</v>
      </c>
      <c r="E23" s="40" t="s">
        <v>14</v>
      </c>
      <c r="F23" s="40" t="s">
        <v>14</v>
      </c>
      <c r="G23" s="40" t="s">
        <v>14</v>
      </c>
      <c r="H23" s="40" t="s">
        <v>14</v>
      </c>
      <c r="I23" s="40" t="s">
        <v>14</v>
      </c>
      <c r="J23" s="40" t="s">
        <v>14</v>
      </c>
      <c r="K23" s="40" t="s">
        <v>14</v>
      </c>
      <c r="L23" s="40" t="s">
        <v>14</v>
      </c>
    </row>
    <row r="24" spans="1:12" ht="124.9" customHeight="1" x14ac:dyDescent="0.25">
      <c r="A24" s="68" t="s">
        <v>64</v>
      </c>
      <c r="B24" s="61"/>
      <c r="C24" s="44" t="s">
        <v>14</v>
      </c>
      <c r="D24" s="44" t="s">
        <v>14</v>
      </c>
      <c r="E24" s="44" t="s">
        <v>14</v>
      </c>
      <c r="F24" s="40" t="s">
        <v>14</v>
      </c>
      <c r="G24" s="10" t="s">
        <v>14</v>
      </c>
      <c r="H24" s="40" t="s">
        <v>14</v>
      </c>
      <c r="I24" s="40" t="s">
        <v>14</v>
      </c>
      <c r="J24" s="40" t="s">
        <v>14</v>
      </c>
      <c r="K24" s="40" t="s">
        <v>14</v>
      </c>
      <c r="L24" s="40" t="s">
        <v>14</v>
      </c>
    </row>
    <row r="25" spans="1:12" s="2" customFormat="1" ht="24.75" customHeight="1" x14ac:dyDescent="0.2">
      <c r="A25" s="96" t="s">
        <v>18</v>
      </c>
      <c r="B25" s="61" t="s">
        <v>65</v>
      </c>
      <c r="C25" s="54" t="s">
        <v>14</v>
      </c>
      <c r="D25" s="57" t="s">
        <v>14</v>
      </c>
      <c r="E25" s="25" t="s">
        <v>15</v>
      </c>
      <c r="F25" s="47">
        <f t="shared" ref="F25:F27" si="0">F28</f>
        <v>8550280.5</v>
      </c>
      <c r="G25" s="47">
        <f t="shared" ref="G25" si="1">G28</f>
        <v>8550280.5</v>
      </c>
      <c r="H25" s="57" t="s">
        <v>14</v>
      </c>
      <c r="I25" s="57" t="s">
        <v>14</v>
      </c>
      <c r="J25" s="57" t="s">
        <v>14</v>
      </c>
      <c r="K25" s="57" t="s">
        <v>14</v>
      </c>
      <c r="L25" s="57" t="s">
        <v>14</v>
      </c>
    </row>
    <row r="26" spans="1:12" ht="56.1" customHeight="1" x14ac:dyDescent="0.2">
      <c r="A26" s="96"/>
      <c r="B26" s="61"/>
      <c r="C26" s="55"/>
      <c r="D26" s="57"/>
      <c r="E26" s="26" t="s">
        <v>16</v>
      </c>
      <c r="F26" s="4">
        <f t="shared" si="0"/>
        <v>7410253.5</v>
      </c>
      <c r="G26" s="4">
        <f t="shared" ref="G26" si="2">G29</f>
        <v>7410253.5</v>
      </c>
      <c r="H26" s="57"/>
      <c r="I26" s="57"/>
      <c r="J26" s="57"/>
      <c r="K26" s="57"/>
      <c r="L26" s="57"/>
    </row>
    <row r="27" spans="1:12" ht="38.25" x14ac:dyDescent="0.2">
      <c r="A27" s="96"/>
      <c r="B27" s="61"/>
      <c r="C27" s="56"/>
      <c r="D27" s="57"/>
      <c r="E27" s="26" t="s">
        <v>17</v>
      </c>
      <c r="F27" s="4">
        <f t="shared" si="0"/>
        <v>1140027</v>
      </c>
      <c r="G27" s="4">
        <f t="shared" ref="G27" si="3">G30</f>
        <v>1140027</v>
      </c>
      <c r="H27" s="57"/>
      <c r="I27" s="57"/>
      <c r="J27" s="57"/>
      <c r="K27" s="57"/>
      <c r="L27" s="57"/>
    </row>
    <row r="28" spans="1:12" s="2" customFormat="1" ht="31.5" customHeight="1" x14ac:dyDescent="0.2">
      <c r="A28" s="96" t="s">
        <v>18</v>
      </c>
      <c r="B28" s="61" t="s">
        <v>137</v>
      </c>
      <c r="C28" s="54">
        <v>611</v>
      </c>
      <c r="D28" s="57">
        <v>3010100000</v>
      </c>
      <c r="E28" s="25" t="s">
        <v>15</v>
      </c>
      <c r="F28" s="47">
        <f>F31</f>
        <v>8550280.5</v>
      </c>
      <c r="G28" s="47">
        <f>G31</f>
        <v>8550280.5</v>
      </c>
      <c r="H28" s="57" t="s">
        <v>14</v>
      </c>
      <c r="I28" s="57" t="s">
        <v>14</v>
      </c>
      <c r="J28" s="57" t="s">
        <v>14</v>
      </c>
      <c r="K28" s="57" t="s">
        <v>14</v>
      </c>
      <c r="L28" s="57" t="s">
        <v>14</v>
      </c>
    </row>
    <row r="29" spans="1:12" ht="51" x14ac:dyDescent="0.2">
      <c r="A29" s="96"/>
      <c r="B29" s="61"/>
      <c r="C29" s="55"/>
      <c r="D29" s="57"/>
      <c r="E29" s="26" t="s">
        <v>16</v>
      </c>
      <c r="F29" s="4">
        <f t="shared" ref="F29" si="4">F32</f>
        <v>7410253.5</v>
      </c>
      <c r="G29" s="4">
        <f t="shared" ref="G29" si="5">G32</f>
        <v>7410253.5</v>
      </c>
      <c r="H29" s="57"/>
      <c r="I29" s="57"/>
      <c r="J29" s="57"/>
      <c r="K29" s="57"/>
      <c r="L29" s="57"/>
    </row>
    <row r="30" spans="1:12" ht="52.5" customHeight="1" x14ac:dyDescent="0.2">
      <c r="A30" s="96"/>
      <c r="B30" s="61"/>
      <c r="C30" s="56"/>
      <c r="D30" s="57"/>
      <c r="E30" s="26" t="s">
        <v>17</v>
      </c>
      <c r="F30" s="5">
        <f>F33</f>
        <v>1140027</v>
      </c>
      <c r="G30" s="5">
        <f>G33</f>
        <v>1140027</v>
      </c>
      <c r="H30" s="57"/>
      <c r="I30" s="57"/>
      <c r="J30" s="57"/>
      <c r="K30" s="57"/>
      <c r="L30" s="57"/>
    </row>
    <row r="31" spans="1:12" ht="26.25" customHeight="1" x14ac:dyDescent="0.2">
      <c r="A31" s="97" t="s">
        <v>20</v>
      </c>
      <c r="B31" s="65" t="s">
        <v>209</v>
      </c>
      <c r="C31" s="54">
        <v>611</v>
      </c>
      <c r="D31" s="57" t="s">
        <v>303</v>
      </c>
      <c r="E31" s="25" t="s">
        <v>15</v>
      </c>
      <c r="F31" s="6">
        <f t="shared" ref="F31" si="6">F32+F33</f>
        <v>8550280.5</v>
      </c>
      <c r="G31" s="6">
        <f t="shared" ref="G31" si="7">G32+G33</f>
        <v>8550280.5</v>
      </c>
      <c r="H31" s="54" t="s">
        <v>194</v>
      </c>
      <c r="I31" s="57" t="s">
        <v>80</v>
      </c>
      <c r="J31" s="57" t="s">
        <v>14</v>
      </c>
      <c r="K31" s="57">
        <v>100.35</v>
      </c>
      <c r="L31" s="57">
        <v>100.4</v>
      </c>
    </row>
    <row r="32" spans="1:12" ht="57.95" customHeight="1" x14ac:dyDescent="0.2">
      <c r="A32" s="98"/>
      <c r="B32" s="65"/>
      <c r="C32" s="55"/>
      <c r="D32" s="57"/>
      <c r="E32" s="26" t="s">
        <v>16</v>
      </c>
      <c r="F32" s="6">
        <v>7410253.5</v>
      </c>
      <c r="G32" s="6">
        <v>7410253.5</v>
      </c>
      <c r="H32" s="107"/>
      <c r="I32" s="57"/>
      <c r="J32" s="57"/>
      <c r="K32" s="57"/>
      <c r="L32" s="57"/>
    </row>
    <row r="33" spans="1:12" ht="49.9" customHeight="1" x14ac:dyDescent="0.2">
      <c r="A33" s="99"/>
      <c r="B33" s="65"/>
      <c r="C33" s="56"/>
      <c r="D33" s="57"/>
      <c r="E33" s="26" t="s">
        <v>17</v>
      </c>
      <c r="F33" s="6">
        <v>1140027</v>
      </c>
      <c r="G33" s="6">
        <v>1140027</v>
      </c>
      <c r="H33" s="108"/>
      <c r="I33" s="57"/>
      <c r="J33" s="57"/>
      <c r="K33" s="57"/>
      <c r="L33" s="57"/>
    </row>
    <row r="34" spans="1:12" ht="27" customHeight="1" x14ac:dyDescent="0.2">
      <c r="A34" s="96"/>
      <c r="B34" s="75" t="s">
        <v>91</v>
      </c>
      <c r="C34" s="57" t="s">
        <v>14</v>
      </c>
      <c r="D34" s="57" t="s">
        <v>14</v>
      </c>
      <c r="E34" s="25" t="s">
        <v>15</v>
      </c>
      <c r="F34" s="11" t="s">
        <v>302</v>
      </c>
      <c r="G34" s="11" t="s">
        <v>302</v>
      </c>
      <c r="H34" s="57" t="s">
        <v>14</v>
      </c>
      <c r="I34" s="57" t="s">
        <v>14</v>
      </c>
      <c r="J34" s="57" t="s">
        <v>14</v>
      </c>
      <c r="K34" s="57" t="s">
        <v>14</v>
      </c>
      <c r="L34" s="57" t="s">
        <v>14</v>
      </c>
    </row>
    <row r="35" spans="1:12" ht="51" x14ac:dyDescent="0.2">
      <c r="A35" s="96"/>
      <c r="B35" s="76"/>
      <c r="C35" s="57"/>
      <c r="D35" s="57"/>
      <c r="E35" s="26" t="s">
        <v>16</v>
      </c>
      <c r="F35" s="11" t="s">
        <v>302</v>
      </c>
      <c r="G35" s="11" t="s">
        <v>302</v>
      </c>
      <c r="H35" s="57"/>
      <c r="I35" s="57"/>
      <c r="J35" s="57"/>
      <c r="K35" s="57"/>
      <c r="L35" s="57"/>
    </row>
    <row r="36" spans="1:12" ht="38.25" x14ac:dyDescent="0.2">
      <c r="A36" s="96"/>
      <c r="B36" s="77"/>
      <c r="C36" s="57"/>
      <c r="D36" s="57"/>
      <c r="E36" s="26" t="s">
        <v>17</v>
      </c>
      <c r="F36" s="11" t="s">
        <v>302</v>
      </c>
      <c r="G36" s="11" t="s">
        <v>302</v>
      </c>
      <c r="H36" s="57"/>
      <c r="I36" s="57"/>
      <c r="J36" s="57"/>
      <c r="K36" s="57"/>
      <c r="L36" s="57"/>
    </row>
    <row r="37" spans="1:12" s="2" customFormat="1" ht="29.25" customHeight="1" x14ac:dyDescent="0.2">
      <c r="A37" s="96" t="s">
        <v>19</v>
      </c>
      <c r="B37" s="61" t="s">
        <v>66</v>
      </c>
      <c r="C37" s="66" t="s">
        <v>14</v>
      </c>
      <c r="D37" s="57" t="s">
        <v>14</v>
      </c>
      <c r="E37" s="25" t="s">
        <v>15</v>
      </c>
      <c r="F37" s="47">
        <f t="shared" ref="F37:F38" si="8">F40</f>
        <v>779344.61</v>
      </c>
      <c r="G37" s="47">
        <f t="shared" ref="G37" si="9">G40</f>
        <v>779344.61</v>
      </c>
      <c r="H37" s="57" t="s">
        <v>14</v>
      </c>
      <c r="I37" s="57" t="s">
        <v>14</v>
      </c>
      <c r="J37" s="57" t="s">
        <v>14</v>
      </c>
      <c r="K37" s="57" t="s">
        <v>14</v>
      </c>
      <c r="L37" s="57" t="s">
        <v>14</v>
      </c>
    </row>
    <row r="38" spans="1:12" ht="51" x14ac:dyDescent="0.2">
      <c r="A38" s="96"/>
      <c r="B38" s="61"/>
      <c r="C38" s="66"/>
      <c r="D38" s="57"/>
      <c r="E38" s="26" t="s">
        <v>16</v>
      </c>
      <c r="F38" s="4">
        <f t="shared" si="8"/>
        <v>779344.61</v>
      </c>
      <c r="G38" s="4">
        <f t="shared" ref="G38" si="10">G41</f>
        <v>779344.61</v>
      </c>
      <c r="H38" s="57"/>
      <c r="I38" s="57"/>
      <c r="J38" s="57"/>
      <c r="K38" s="57"/>
      <c r="L38" s="57"/>
    </row>
    <row r="39" spans="1:12" ht="52.35" customHeight="1" x14ac:dyDescent="0.2">
      <c r="A39" s="96"/>
      <c r="B39" s="61"/>
      <c r="C39" s="66"/>
      <c r="D39" s="57"/>
      <c r="E39" s="26" t="s">
        <v>17</v>
      </c>
      <c r="F39" s="11"/>
      <c r="G39" s="11"/>
      <c r="H39" s="57"/>
      <c r="I39" s="57"/>
      <c r="J39" s="57"/>
      <c r="K39" s="57"/>
      <c r="L39" s="57"/>
    </row>
    <row r="40" spans="1:12" ht="24" customHeight="1" x14ac:dyDescent="0.2">
      <c r="A40" s="96" t="s">
        <v>19</v>
      </c>
      <c r="B40" s="61" t="s">
        <v>138</v>
      </c>
      <c r="C40" s="54">
        <v>611</v>
      </c>
      <c r="D40" s="57">
        <v>3010200000</v>
      </c>
      <c r="E40" s="25" t="s">
        <v>15</v>
      </c>
      <c r="F40" s="12">
        <f t="shared" ref="F40" si="11">F43+F46+F49+F52+F55+F58+F61+F64</f>
        <v>779344.61</v>
      </c>
      <c r="G40" s="12">
        <f t="shared" ref="G40" si="12">G43+G46+G49+G52+G55+G58+G61+G64</f>
        <v>779344.61</v>
      </c>
      <c r="H40" s="57" t="s">
        <v>14</v>
      </c>
      <c r="I40" s="57" t="s">
        <v>14</v>
      </c>
      <c r="J40" s="57" t="s">
        <v>14</v>
      </c>
      <c r="K40" s="57" t="s">
        <v>14</v>
      </c>
      <c r="L40" s="57" t="s">
        <v>14</v>
      </c>
    </row>
    <row r="41" spans="1:12" ht="51" x14ac:dyDescent="0.2">
      <c r="A41" s="96"/>
      <c r="B41" s="61"/>
      <c r="C41" s="55"/>
      <c r="D41" s="57"/>
      <c r="E41" s="26" t="s">
        <v>16</v>
      </c>
      <c r="F41" s="5">
        <f>F44+F47+F50+F53+F56+F59+F62+F65</f>
        <v>779344.61</v>
      </c>
      <c r="G41" s="5">
        <f>G44+G47+G50+G53+G56+G59+G62+G65</f>
        <v>779344.61</v>
      </c>
      <c r="H41" s="57"/>
      <c r="I41" s="57"/>
      <c r="J41" s="57"/>
      <c r="K41" s="57"/>
      <c r="L41" s="57"/>
    </row>
    <row r="42" spans="1:12" ht="48" customHeight="1" x14ac:dyDescent="0.2">
      <c r="A42" s="96"/>
      <c r="B42" s="61"/>
      <c r="C42" s="56"/>
      <c r="D42" s="57"/>
      <c r="E42" s="26" t="s">
        <v>17</v>
      </c>
      <c r="F42" s="13"/>
      <c r="G42" s="13"/>
      <c r="H42" s="57"/>
      <c r="I42" s="57"/>
      <c r="J42" s="57"/>
      <c r="K42" s="57"/>
      <c r="L42" s="57"/>
    </row>
    <row r="43" spans="1:12" ht="29.25" customHeight="1" x14ac:dyDescent="0.2">
      <c r="A43" s="96" t="s">
        <v>22</v>
      </c>
      <c r="B43" s="65" t="s">
        <v>92</v>
      </c>
      <c r="C43" s="54">
        <v>611</v>
      </c>
      <c r="D43" s="57">
        <v>3010220010</v>
      </c>
      <c r="E43" s="25" t="s">
        <v>15</v>
      </c>
      <c r="F43" s="6">
        <f t="shared" ref="F43:G43" si="13">F44</f>
        <v>583117.34</v>
      </c>
      <c r="G43" s="6">
        <f t="shared" si="13"/>
        <v>583117.34</v>
      </c>
      <c r="H43" s="54" t="s">
        <v>195</v>
      </c>
      <c r="I43" s="57" t="s">
        <v>80</v>
      </c>
      <c r="J43" s="57" t="s">
        <v>14</v>
      </c>
      <c r="K43" s="57">
        <v>103</v>
      </c>
      <c r="L43" s="57">
        <v>103</v>
      </c>
    </row>
    <row r="44" spans="1:12" ht="51" x14ac:dyDescent="0.2">
      <c r="A44" s="96"/>
      <c r="B44" s="65"/>
      <c r="C44" s="55"/>
      <c r="D44" s="57"/>
      <c r="E44" s="26" t="s">
        <v>16</v>
      </c>
      <c r="F44" s="6">
        <v>583117.34</v>
      </c>
      <c r="G44" s="6">
        <v>583117.34</v>
      </c>
      <c r="H44" s="55"/>
      <c r="I44" s="57"/>
      <c r="J44" s="57"/>
      <c r="K44" s="57"/>
      <c r="L44" s="57"/>
    </row>
    <row r="45" spans="1:12" ht="67.5" customHeight="1" x14ac:dyDescent="0.2">
      <c r="A45" s="96"/>
      <c r="B45" s="65"/>
      <c r="C45" s="56"/>
      <c r="D45" s="57"/>
      <c r="E45" s="26" t="s">
        <v>17</v>
      </c>
      <c r="F45" s="6" t="s">
        <v>302</v>
      </c>
      <c r="G45" s="6" t="s">
        <v>302</v>
      </c>
      <c r="H45" s="56"/>
      <c r="I45" s="57"/>
      <c r="J45" s="57"/>
      <c r="K45" s="57"/>
      <c r="L45" s="57"/>
    </row>
    <row r="46" spans="1:12" ht="28.9" customHeight="1" x14ac:dyDescent="0.2">
      <c r="A46" s="96" t="s">
        <v>23</v>
      </c>
      <c r="B46" s="65" t="s">
        <v>67</v>
      </c>
      <c r="C46" s="54">
        <v>611</v>
      </c>
      <c r="D46" s="57">
        <v>3010229990</v>
      </c>
      <c r="E46" s="25" t="s">
        <v>15</v>
      </c>
      <c r="F46" s="6">
        <f t="shared" ref="F46:G46" si="14">F47</f>
        <v>196227.27</v>
      </c>
      <c r="G46" s="6">
        <f t="shared" si="14"/>
        <v>196227.27</v>
      </c>
      <c r="H46" s="54" t="s">
        <v>196</v>
      </c>
      <c r="I46" s="57" t="s">
        <v>80</v>
      </c>
      <c r="J46" s="57" t="s">
        <v>14</v>
      </c>
      <c r="K46" s="57">
        <v>103</v>
      </c>
      <c r="L46" s="57">
        <v>103</v>
      </c>
    </row>
    <row r="47" spans="1:12" ht="51" x14ac:dyDescent="0.2">
      <c r="A47" s="96"/>
      <c r="B47" s="65"/>
      <c r="C47" s="55"/>
      <c r="D47" s="57"/>
      <c r="E47" s="26" t="s">
        <v>16</v>
      </c>
      <c r="F47" s="6">
        <v>196227.27</v>
      </c>
      <c r="G47" s="6">
        <v>196227.27</v>
      </c>
      <c r="H47" s="107"/>
      <c r="I47" s="57"/>
      <c r="J47" s="57"/>
      <c r="K47" s="57"/>
      <c r="L47" s="57"/>
    </row>
    <row r="48" spans="1:12" ht="48.6" customHeight="1" x14ac:dyDescent="0.2">
      <c r="A48" s="96"/>
      <c r="B48" s="65"/>
      <c r="C48" s="56"/>
      <c r="D48" s="57"/>
      <c r="E48" s="26" t="s">
        <v>17</v>
      </c>
      <c r="F48" s="6"/>
      <c r="G48" s="6"/>
      <c r="H48" s="108"/>
      <c r="I48" s="57"/>
      <c r="J48" s="57"/>
      <c r="K48" s="57"/>
      <c r="L48" s="57"/>
    </row>
    <row r="49" spans="1:12" ht="17.100000000000001" hidden="1" customHeight="1" outlineLevel="1" x14ac:dyDescent="0.2">
      <c r="A49" s="96" t="s">
        <v>24</v>
      </c>
      <c r="B49" s="65" t="s">
        <v>68</v>
      </c>
      <c r="C49" s="57">
        <v>2014</v>
      </c>
      <c r="D49" s="57">
        <v>2021</v>
      </c>
      <c r="E49" s="25" t="s">
        <v>15</v>
      </c>
      <c r="F49" s="6"/>
      <c r="G49" s="6"/>
      <c r="H49" s="57" t="s">
        <v>14</v>
      </c>
      <c r="I49" s="57" t="s">
        <v>14</v>
      </c>
      <c r="J49" s="57" t="s">
        <v>14</v>
      </c>
      <c r="K49" s="57" t="s">
        <v>14</v>
      </c>
      <c r="L49" s="57" t="s">
        <v>14</v>
      </c>
    </row>
    <row r="50" spans="1:12" ht="51" hidden="1" customHeight="1" outlineLevel="1" x14ac:dyDescent="0.2">
      <c r="A50" s="96"/>
      <c r="B50" s="65"/>
      <c r="C50" s="57"/>
      <c r="D50" s="57"/>
      <c r="E50" s="26" t="s">
        <v>16</v>
      </c>
      <c r="F50" s="6"/>
      <c r="G50" s="6"/>
      <c r="H50" s="57"/>
      <c r="I50" s="57"/>
      <c r="J50" s="57"/>
      <c r="K50" s="57"/>
      <c r="L50" s="57"/>
    </row>
    <row r="51" spans="1:12" ht="38.25" hidden="1" customHeight="1" outlineLevel="1" x14ac:dyDescent="0.2">
      <c r="A51" s="96"/>
      <c r="B51" s="65"/>
      <c r="C51" s="57"/>
      <c r="D51" s="57"/>
      <c r="E51" s="26" t="s">
        <v>17</v>
      </c>
      <c r="F51" s="6"/>
      <c r="G51" s="6"/>
      <c r="H51" s="57"/>
      <c r="I51" s="57"/>
      <c r="J51" s="57"/>
      <c r="K51" s="57"/>
      <c r="L51" s="57"/>
    </row>
    <row r="52" spans="1:12" ht="15" hidden="1" customHeight="1" outlineLevel="1" x14ac:dyDescent="0.2">
      <c r="A52" s="96" t="s">
        <v>25</v>
      </c>
      <c r="B52" s="65" t="s">
        <v>69</v>
      </c>
      <c r="C52" s="57">
        <v>2014</v>
      </c>
      <c r="D52" s="57">
        <v>2021</v>
      </c>
      <c r="E52" s="25" t="s">
        <v>15</v>
      </c>
      <c r="F52" s="6"/>
      <c r="G52" s="6"/>
      <c r="H52" s="57" t="s">
        <v>14</v>
      </c>
      <c r="I52" s="57" t="s">
        <v>14</v>
      </c>
      <c r="J52" s="57" t="s">
        <v>14</v>
      </c>
      <c r="K52" s="57" t="s">
        <v>14</v>
      </c>
      <c r="L52" s="57" t="s">
        <v>14</v>
      </c>
    </row>
    <row r="53" spans="1:12" ht="38.450000000000003" hidden="1" customHeight="1" outlineLevel="1" x14ac:dyDescent="0.2">
      <c r="A53" s="96"/>
      <c r="B53" s="65"/>
      <c r="C53" s="57"/>
      <c r="D53" s="57"/>
      <c r="E53" s="26" t="s">
        <v>16</v>
      </c>
      <c r="F53" s="14"/>
      <c r="G53" s="14"/>
      <c r="H53" s="57"/>
      <c r="I53" s="57"/>
      <c r="J53" s="57"/>
      <c r="K53" s="57"/>
      <c r="L53" s="57"/>
    </row>
    <row r="54" spans="1:12" ht="39" hidden="1" customHeight="1" outlineLevel="1" x14ac:dyDescent="0.2">
      <c r="A54" s="96"/>
      <c r="B54" s="65"/>
      <c r="C54" s="57"/>
      <c r="D54" s="57"/>
      <c r="E54" s="26" t="s">
        <v>17</v>
      </c>
      <c r="F54" s="6"/>
      <c r="G54" s="6"/>
      <c r="H54" s="57"/>
      <c r="I54" s="57"/>
      <c r="J54" s="57"/>
      <c r="K54" s="57"/>
      <c r="L54" s="57"/>
    </row>
    <row r="55" spans="1:12" ht="17.850000000000001" hidden="1" customHeight="1" outlineLevel="1" x14ac:dyDescent="0.2">
      <c r="A55" s="96" t="s">
        <v>26</v>
      </c>
      <c r="B55" s="65" t="s">
        <v>70</v>
      </c>
      <c r="C55" s="57">
        <v>2014</v>
      </c>
      <c r="D55" s="57">
        <v>2021</v>
      </c>
      <c r="E55" s="25" t="s">
        <v>15</v>
      </c>
      <c r="F55" s="6"/>
      <c r="G55" s="6"/>
      <c r="H55" s="75" t="s">
        <v>81</v>
      </c>
      <c r="I55" s="57" t="s">
        <v>80</v>
      </c>
      <c r="J55" s="57"/>
      <c r="K55" s="57">
        <v>94</v>
      </c>
      <c r="L55" s="57">
        <v>95</v>
      </c>
    </row>
    <row r="56" spans="1:12" ht="51" hidden="1" customHeight="1" outlineLevel="1" x14ac:dyDescent="0.2">
      <c r="A56" s="96"/>
      <c r="B56" s="65"/>
      <c r="C56" s="57"/>
      <c r="D56" s="57"/>
      <c r="E56" s="26" t="s">
        <v>16</v>
      </c>
      <c r="F56" s="6"/>
      <c r="G56" s="6"/>
      <c r="H56" s="76"/>
      <c r="I56" s="57"/>
      <c r="J56" s="57"/>
      <c r="K56" s="57"/>
      <c r="L56" s="57"/>
    </row>
    <row r="57" spans="1:12" ht="64.5" hidden="1" customHeight="1" outlineLevel="1" x14ac:dyDescent="0.2">
      <c r="A57" s="96"/>
      <c r="B57" s="65"/>
      <c r="C57" s="57"/>
      <c r="D57" s="57"/>
      <c r="E57" s="26" t="s">
        <v>17</v>
      </c>
      <c r="F57" s="6"/>
      <c r="G57" s="6"/>
      <c r="H57" s="77"/>
      <c r="I57" s="57"/>
      <c r="J57" s="57"/>
      <c r="K57" s="57"/>
      <c r="L57" s="57"/>
    </row>
    <row r="58" spans="1:12" ht="15" hidden="1" customHeight="1" outlineLevel="1" x14ac:dyDescent="0.2">
      <c r="A58" s="96" t="s">
        <v>27</v>
      </c>
      <c r="B58" s="65" t="s">
        <v>71</v>
      </c>
      <c r="C58" s="57">
        <v>2014</v>
      </c>
      <c r="D58" s="57">
        <v>2021</v>
      </c>
      <c r="E58" s="25" t="s">
        <v>15</v>
      </c>
      <c r="F58" s="6"/>
      <c r="G58" s="6"/>
      <c r="H58" s="75" t="s">
        <v>82</v>
      </c>
      <c r="I58" s="57" t="s">
        <v>80</v>
      </c>
      <c r="J58" s="57"/>
      <c r="K58" s="57" t="e">
        <f>#REF!+0.2</f>
        <v>#REF!</v>
      </c>
      <c r="L58" s="57" t="e">
        <f>K58+0.2</f>
        <v>#REF!</v>
      </c>
    </row>
    <row r="59" spans="1:12" ht="51" hidden="1" customHeight="1" outlineLevel="1" x14ac:dyDescent="0.2">
      <c r="A59" s="96"/>
      <c r="B59" s="65"/>
      <c r="C59" s="57"/>
      <c r="D59" s="57"/>
      <c r="E59" s="26" t="s">
        <v>16</v>
      </c>
      <c r="F59" s="6"/>
      <c r="G59" s="6"/>
      <c r="H59" s="76"/>
      <c r="I59" s="57"/>
      <c r="J59" s="57"/>
      <c r="K59" s="57"/>
      <c r="L59" s="57"/>
    </row>
    <row r="60" spans="1:12" ht="47.1" hidden="1" customHeight="1" outlineLevel="1" x14ac:dyDescent="0.2">
      <c r="A60" s="96"/>
      <c r="B60" s="65"/>
      <c r="C60" s="57"/>
      <c r="D60" s="57"/>
      <c r="E60" s="26" t="s">
        <v>17</v>
      </c>
      <c r="F60" s="6"/>
      <c r="G60" s="6"/>
      <c r="H60" s="77"/>
      <c r="I60" s="57"/>
      <c r="J60" s="57"/>
      <c r="K60" s="57"/>
      <c r="L60" s="57"/>
    </row>
    <row r="61" spans="1:12" ht="26.1" hidden="1" customHeight="1" outlineLevel="1" x14ac:dyDescent="0.2">
      <c r="A61" s="96" t="s">
        <v>83</v>
      </c>
      <c r="B61" s="65" t="s">
        <v>84</v>
      </c>
      <c r="C61" s="57">
        <v>2014</v>
      </c>
      <c r="D61" s="57">
        <v>2021</v>
      </c>
      <c r="E61" s="25" t="s">
        <v>15</v>
      </c>
      <c r="F61" s="6"/>
      <c r="G61" s="6"/>
      <c r="H61" s="42"/>
      <c r="I61" s="40"/>
      <c r="J61" s="40"/>
      <c r="K61" s="40"/>
      <c r="L61" s="40"/>
    </row>
    <row r="62" spans="1:12" ht="51" hidden="1" customHeight="1" outlineLevel="1" x14ac:dyDescent="0.2">
      <c r="A62" s="96"/>
      <c r="B62" s="65"/>
      <c r="C62" s="57"/>
      <c r="D62" s="57"/>
      <c r="E62" s="26" t="s">
        <v>16</v>
      </c>
      <c r="F62" s="6"/>
      <c r="G62" s="6"/>
      <c r="H62" s="42"/>
      <c r="I62" s="40"/>
      <c r="J62" s="40"/>
      <c r="K62" s="40"/>
      <c r="L62" s="40"/>
    </row>
    <row r="63" spans="1:12" ht="50.1" hidden="1" customHeight="1" outlineLevel="1" x14ac:dyDescent="0.2">
      <c r="A63" s="96"/>
      <c r="B63" s="65"/>
      <c r="C63" s="57"/>
      <c r="D63" s="57"/>
      <c r="E63" s="26" t="s">
        <v>17</v>
      </c>
      <c r="F63" s="6"/>
      <c r="G63" s="6"/>
      <c r="H63" s="42"/>
      <c r="I63" s="40"/>
      <c r="J63" s="40"/>
      <c r="K63" s="40"/>
      <c r="L63" s="40"/>
    </row>
    <row r="64" spans="1:12" ht="13.5" hidden="1" customHeight="1" outlineLevel="1" x14ac:dyDescent="0.2">
      <c r="A64" s="96" t="s">
        <v>85</v>
      </c>
      <c r="B64" s="65" t="s">
        <v>87</v>
      </c>
      <c r="C64" s="57">
        <v>2014</v>
      </c>
      <c r="D64" s="57">
        <v>2021</v>
      </c>
      <c r="E64" s="25" t="s">
        <v>15</v>
      </c>
      <c r="F64" s="6"/>
      <c r="G64" s="6"/>
      <c r="H64" s="42"/>
      <c r="I64" s="40"/>
      <c r="J64" s="40"/>
      <c r="K64" s="40"/>
      <c r="L64" s="40"/>
    </row>
    <row r="65" spans="1:12" ht="51" hidden="1" customHeight="1" outlineLevel="1" x14ac:dyDescent="0.2">
      <c r="A65" s="96"/>
      <c r="B65" s="65"/>
      <c r="C65" s="57"/>
      <c r="D65" s="57"/>
      <c r="E65" s="26" t="s">
        <v>16</v>
      </c>
      <c r="F65" s="6"/>
      <c r="G65" s="6"/>
      <c r="H65" s="42"/>
      <c r="I65" s="40"/>
      <c r="J65" s="40"/>
      <c r="K65" s="40"/>
      <c r="L65" s="40"/>
    </row>
    <row r="66" spans="1:12" ht="80.45" hidden="1" customHeight="1" outlineLevel="1" x14ac:dyDescent="0.2">
      <c r="A66" s="68" t="s">
        <v>10</v>
      </c>
      <c r="B66" s="65"/>
      <c r="C66" s="57"/>
      <c r="D66" s="57"/>
      <c r="E66" s="26" t="s">
        <v>17</v>
      </c>
      <c r="F66" s="6"/>
      <c r="G66" s="6"/>
      <c r="H66" s="42"/>
      <c r="I66" s="40"/>
      <c r="J66" s="40"/>
      <c r="K66" s="40"/>
      <c r="L66" s="40"/>
    </row>
    <row r="67" spans="1:12" s="2" customFormat="1" ht="39" customHeight="1" collapsed="1" x14ac:dyDescent="0.2">
      <c r="A67" s="96" t="s">
        <v>21</v>
      </c>
      <c r="B67" s="61" t="s">
        <v>72</v>
      </c>
      <c r="C67" s="66" t="s">
        <v>14</v>
      </c>
      <c r="D67" s="57" t="s">
        <v>14</v>
      </c>
      <c r="E67" s="25" t="s">
        <v>15</v>
      </c>
      <c r="F67" s="47">
        <f t="shared" ref="F67:F68" si="15">F70</f>
        <v>847839.96</v>
      </c>
      <c r="G67" s="47">
        <f t="shared" ref="G67" si="16">G70</f>
        <v>764260.5</v>
      </c>
      <c r="H67" s="57" t="s">
        <v>14</v>
      </c>
      <c r="I67" s="57" t="s">
        <v>14</v>
      </c>
      <c r="J67" s="57" t="s">
        <v>14</v>
      </c>
      <c r="K67" s="57" t="s">
        <v>14</v>
      </c>
      <c r="L67" s="57" t="s">
        <v>14</v>
      </c>
    </row>
    <row r="68" spans="1:12" ht="51" x14ac:dyDescent="0.2">
      <c r="A68" s="96"/>
      <c r="B68" s="61"/>
      <c r="C68" s="66"/>
      <c r="D68" s="57"/>
      <c r="E68" s="26" t="s">
        <v>16</v>
      </c>
      <c r="F68" s="4">
        <f t="shared" si="15"/>
        <v>759572.78</v>
      </c>
      <c r="G68" s="4">
        <f t="shared" ref="G68" si="17">G71</f>
        <v>675993.32000000007</v>
      </c>
      <c r="H68" s="57"/>
      <c r="I68" s="57"/>
      <c r="J68" s="57"/>
      <c r="K68" s="57"/>
      <c r="L68" s="57"/>
    </row>
    <row r="69" spans="1:12" ht="38.25" x14ac:dyDescent="0.2">
      <c r="A69" s="96"/>
      <c r="B69" s="61"/>
      <c r="C69" s="66"/>
      <c r="D69" s="57"/>
      <c r="E69" s="26" t="s">
        <v>17</v>
      </c>
      <c r="F69" s="5">
        <f>F72</f>
        <v>88267.18</v>
      </c>
      <c r="G69" s="5">
        <f>G72</f>
        <v>88267.18</v>
      </c>
      <c r="H69" s="57"/>
      <c r="I69" s="57"/>
      <c r="J69" s="57"/>
      <c r="K69" s="57"/>
      <c r="L69" s="57"/>
    </row>
    <row r="70" spans="1:12" s="2" customFormat="1" ht="32.85" customHeight="1" x14ac:dyDescent="0.2">
      <c r="A70" s="96" t="s">
        <v>21</v>
      </c>
      <c r="B70" s="61" t="s">
        <v>139</v>
      </c>
      <c r="C70" s="54">
        <v>611</v>
      </c>
      <c r="D70" s="57">
        <v>3010300000</v>
      </c>
      <c r="E70" s="25" t="s">
        <v>15</v>
      </c>
      <c r="F70" s="12">
        <f>F71+F72</f>
        <v>847839.96</v>
      </c>
      <c r="G70" s="12">
        <f>G71+G72</f>
        <v>764260.5</v>
      </c>
      <c r="H70" s="57" t="s">
        <v>14</v>
      </c>
      <c r="I70" s="57" t="s">
        <v>14</v>
      </c>
      <c r="J70" s="57" t="s">
        <v>14</v>
      </c>
      <c r="K70" s="57" t="s">
        <v>14</v>
      </c>
      <c r="L70" s="57" t="s">
        <v>14</v>
      </c>
    </row>
    <row r="71" spans="1:12" ht="51" x14ac:dyDescent="0.2">
      <c r="A71" s="96"/>
      <c r="B71" s="61"/>
      <c r="C71" s="55"/>
      <c r="D71" s="57"/>
      <c r="E71" s="26" t="s">
        <v>16</v>
      </c>
      <c r="F71" s="5">
        <f>F74+F77+F80</f>
        <v>759572.78</v>
      </c>
      <c r="G71" s="5">
        <f>G74+G77+G80</f>
        <v>675993.32000000007</v>
      </c>
      <c r="H71" s="57"/>
      <c r="I71" s="57"/>
      <c r="J71" s="57"/>
      <c r="K71" s="57"/>
      <c r="L71" s="57"/>
    </row>
    <row r="72" spans="1:12" ht="38.25" x14ac:dyDescent="0.2">
      <c r="A72" s="96"/>
      <c r="B72" s="61"/>
      <c r="C72" s="56"/>
      <c r="D72" s="57"/>
      <c r="E72" s="26" t="s">
        <v>17</v>
      </c>
      <c r="F72" s="5">
        <f>F81</f>
        <v>88267.18</v>
      </c>
      <c r="G72" s="5">
        <f>G81</f>
        <v>88267.18</v>
      </c>
      <c r="H72" s="57"/>
      <c r="I72" s="57"/>
      <c r="J72" s="57"/>
      <c r="K72" s="57"/>
      <c r="L72" s="57"/>
    </row>
    <row r="73" spans="1:12" ht="26.1" customHeight="1" x14ac:dyDescent="0.2">
      <c r="A73" s="96" t="s">
        <v>28</v>
      </c>
      <c r="B73" s="65" t="s">
        <v>94</v>
      </c>
      <c r="C73" s="66" t="s">
        <v>14</v>
      </c>
      <c r="D73" s="57" t="s">
        <v>14</v>
      </c>
      <c r="E73" s="25" t="s">
        <v>15</v>
      </c>
      <c r="F73" s="6">
        <f>F74</f>
        <v>0</v>
      </c>
      <c r="G73" s="6">
        <f>G74</f>
        <v>0</v>
      </c>
      <c r="H73" s="57" t="s">
        <v>224</v>
      </c>
      <c r="I73" s="57" t="s">
        <v>211</v>
      </c>
      <c r="J73" s="57" t="s">
        <v>14</v>
      </c>
      <c r="K73" s="109" t="s">
        <v>14</v>
      </c>
      <c r="L73" s="109" t="s">
        <v>14</v>
      </c>
    </row>
    <row r="74" spans="1:12" ht="60.6" customHeight="1" x14ac:dyDescent="0.2">
      <c r="A74" s="96"/>
      <c r="B74" s="65"/>
      <c r="C74" s="66"/>
      <c r="D74" s="57"/>
      <c r="E74" s="26" t="s">
        <v>16</v>
      </c>
      <c r="F74" s="6">
        <v>0</v>
      </c>
      <c r="G74" s="6">
        <v>0</v>
      </c>
      <c r="H74" s="57"/>
      <c r="I74" s="57"/>
      <c r="J74" s="57"/>
      <c r="K74" s="109"/>
      <c r="L74" s="109"/>
    </row>
    <row r="75" spans="1:12" ht="43.5" customHeight="1" x14ac:dyDescent="0.2">
      <c r="A75" s="96"/>
      <c r="B75" s="65"/>
      <c r="C75" s="66"/>
      <c r="D75" s="57"/>
      <c r="E75" s="26" t="s">
        <v>17</v>
      </c>
      <c r="F75" s="6">
        <v>0</v>
      </c>
      <c r="G75" s="6">
        <v>0</v>
      </c>
      <c r="H75" s="57"/>
      <c r="I75" s="57"/>
      <c r="J75" s="57"/>
      <c r="K75" s="109"/>
      <c r="L75" s="109"/>
    </row>
    <row r="76" spans="1:12" ht="26.1" customHeight="1" x14ac:dyDescent="0.2">
      <c r="A76" s="96" t="s">
        <v>29</v>
      </c>
      <c r="B76" s="65" t="s">
        <v>93</v>
      </c>
      <c r="C76" s="54">
        <v>611</v>
      </c>
      <c r="D76" s="57">
        <v>3010320010</v>
      </c>
      <c r="E76" s="25" t="s">
        <v>15</v>
      </c>
      <c r="F76" s="6">
        <f t="shared" ref="F76:G76" si="18">F77</f>
        <v>82943.649999999994</v>
      </c>
      <c r="G76" s="6">
        <f t="shared" si="18"/>
        <v>82943.649999999994</v>
      </c>
      <c r="H76" s="57" t="s">
        <v>223</v>
      </c>
      <c r="I76" s="57" t="s">
        <v>181</v>
      </c>
      <c r="J76" s="86">
        <v>10</v>
      </c>
      <c r="K76" s="86">
        <v>4</v>
      </c>
      <c r="L76" s="86">
        <v>4</v>
      </c>
    </row>
    <row r="77" spans="1:12" ht="58.15" customHeight="1" x14ac:dyDescent="0.2">
      <c r="A77" s="96"/>
      <c r="B77" s="65"/>
      <c r="C77" s="55"/>
      <c r="D77" s="57"/>
      <c r="E77" s="26" t="s">
        <v>16</v>
      </c>
      <c r="F77" s="6">
        <v>82943.649999999994</v>
      </c>
      <c r="G77" s="6">
        <v>82943.649999999994</v>
      </c>
      <c r="H77" s="57"/>
      <c r="I77" s="57"/>
      <c r="J77" s="86"/>
      <c r="K77" s="86"/>
      <c r="L77" s="86"/>
    </row>
    <row r="78" spans="1:12" ht="44.45" customHeight="1" x14ac:dyDescent="0.2">
      <c r="A78" s="96"/>
      <c r="B78" s="65"/>
      <c r="C78" s="56"/>
      <c r="D78" s="57"/>
      <c r="E78" s="26" t="s">
        <v>17</v>
      </c>
      <c r="F78" s="6" t="s">
        <v>302</v>
      </c>
      <c r="G78" s="6" t="s">
        <v>302</v>
      </c>
      <c r="H78" s="57"/>
      <c r="I78" s="57"/>
      <c r="J78" s="86"/>
      <c r="K78" s="86"/>
      <c r="L78" s="86"/>
    </row>
    <row r="79" spans="1:12" ht="44.45" customHeight="1" x14ac:dyDescent="0.2">
      <c r="A79" s="96" t="s">
        <v>267</v>
      </c>
      <c r="B79" s="65" t="s">
        <v>268</v>
      </c>
      <c r="C79" s="57">
        <v>611</v>
      </c>
      <c r="D79" s="57" t="s">
        <v>304</v>
      </c>
      <c r="E79" s="25" t="s">
        <v>15</v>
      </c>
      <c r="F79" s="6">
        <f>F80+F81</f>
        <v>764896.31</v>
      </c>
      <c r="G79" s="6">
        <f>G80+G81</f>
        <v>681316.85000000009</v>
      </c>
      <c r="H79" s="57" t="s">
        <v>269</v>
      </c>
      <c r="I79" s="57" t="s">
        <v>89</v>
      </c>
      <c r="J79" s="86">
        <v>31645</v>
      </c>
      <c r="K79" s="86">
        <v>35527</v>
      </c>
      <c r="L79" s="86">
        <v>31645</v>
      </c>
    </row>
    <row r="80" spans="1:12" ht="44.45" customHeight="1" x14ac:dyDescent="0.2">
      <c r="A80" s="96"/>
      <c r="B80" s="65"/>
      <c r="C80" s="57"/>
      <c r="D80" s="57"/>
      <c r="E80" s="26" t="s">
        <v>16</v>
      </c>
      <c r="F80" s="6">
        <v>676629.13</v>
      </c>
      <c r="G80" s="6">
        <v>593049.67000000004</v>
      </c>
      <c r="H80" s="57"/>
      <c r="I80" s="57"/>
      <c r="J80" s="57"/>
      <c r="K80" s="86"/>
      <c r="L80" s="86"/>
    </row>
    <row r="81" spans="1:12" ht="44.45" customHeight="1" x14ac:dyDescent="0.2">
      <c r="A81" s="96"/>
      <c r="B81" s="65"/>
      <c r="C81" s="57"/>
      <c r="D81" s="57"/>
      <c r="E81" s="26" t="s">
        <v>17</v>
      </c>
      <c r="F81" s="6">
        <v>88267.18</v>
      </c>
      <c r="G81" s="6">
        <v>88267.18</v>
      </c>
      <c r="H81" s="57"/>
      <c r="I81" s="57"/>
      <c r="J81" s="57"/>
      <c r="K81" s="86"/>
      <c r="L81" s="86"/>
    </row>
    <row r="82" spans="1:12" s="2" customFormat="1" ht="27" customHeight="1" x14ac:dyDescent="0.2">
      <c r="A82" s="53"/>
      <c r="B82" s="61"/>
      <c r="C82" s="66" t="s">
        <v>14</v>
      </c>
      <c r="D82" s="66" t="s">
        <v>14</v>
      </c>
      <c r="E82" s="25" t="s">
        <v>15</v>
      </c>
      <c r="F82" s="12">
        <f>F83+F84</f>
        <v>10177465.07</v>
      </c>
      <c r="G82" s="12">
        <f>G83+G84</f>
        <v>10093885.609999999</v>
      </c>
      <c r="H82" s="66" t="s">
        <v>14</v>
      </c>
      <c r="I82" s="66" t="s">
        <v>14</v>
      </c>
      <c r="J82" s="66" t="s">
        <v>14</v>
      </c>
      <c r="K82" s="66" t="s">
        <v>14</v>
      </c>
      <c r="L82" s="66" t="s">
        <v>14</v>
      </c>
    </row>
    <row r="83" spans="1:12" s="2" customFormat="1" ht="63.75" customHeight="1" x14ac:dyDescent="0.2">
      <c r="A83" s="68"/>
      <c r="B83" s="61"/>
      <c r="C83" s="66"/>
      <c r="D83" s="66"/>
      <c r="E83" s="25" t="s">
        <v>16</v>
      </c>
      <c r="F83" s="12">
        <f t="shared" ref="F83" si="19">F26+F38+F68</f>
        <v>8949170.8900000006</v>
      </c>
      <c r="G83" s="12">
        <f t="shared" ref="G83" si="20">G26+G38+G68</f>
        <v>8865591.4299999997</v>
      </c>
      <c r="H83" s="66"/>
      <c r="I83" s="66"/>
      <c r="J83" s="66"/>
      <c r="K83" s="66"/>
      <c r="L83" s="66"/>
    </row>
    <row r="84" spans="1:12" s="2" customFormat="1" ht="48.95" customHeight="1" x14ac:dyDescent="0.2">
      <c r="A84" s="68"/>
      <c r="B84" s="61"/>
      <c r="C84" s="66"/>
      <c r="D84" s="66"/>
      <c r="E84" s="25" t="s">
        <v>17</v>
      </c>
      <c r="F84" s="12">
        <f>F27+F69</f>
        <v>1228294.18</v>
      </c>
      <c r="G84" s="12">
        <f>G27+G69</f>
        <v>1228294.18</v>
      </c>
      <c r="H84" s="66"/>
      <c r="I84" s="66"/>
      <c r="J84" s="66"/>
      <c r="K84" s="66"/>
      <c r="L84" s="66"/>
    </row>
    <row r="85" spans="1:12" ht="66" customHeight="1" x14ac:dyDescent="0.25">
      <c r="A85" s="68" t="s">
        <v>75</v>
      </c>
      <c r="B85" s="61"/>
      <c r="C85" s="44" t="s">
        <v>14</v>
      </c>
      <c r="D85" s="44" t="s">
        <v>14</v>
      </c>
      <c r="E85" s="40" t="s">
        <v>14</v>
      </c>
      <c r="F85" s="40" t="s">
        <v>14</v>
      </c>
      <c r="G85" s="40" t="s">
        <v>14</v>
      </c>
      <c r="H85" s="40" t="s">
        <v>14</v>
      </c>
      <c r="I85" s="40" t="s">
        <v>14</v>
      </c>
      <c r="J85" s="40" t="s">
        <v>14</v>
      </c>
      <c r="K85" s="40" t="s">
        <v>14</v>
      </c>
      <c r="L85" s="40" t="s">
        <v>14</v>
      </c>
    </row>
    <row r="86" spans="1:12" ht="164.45" customHeight="1" x14ac:dyDescent="0.25">
      <c r="A86" s="68" t="s">
        <v>73</v>
      </c>
      <c r="B86" s="61"/>
      <c r="C86" s="44" t="s">
        <v>14</v>
      </c>
      <c r="D86" s="44" t="s">
        <v>14</v>
      </c>
      <c r="E86" s="44" t="s">
        <v>14</v>
      </c>
      <c r="F86" s="40" t="s">
        <v>14</v>
      </c>
      <c r="G86" s="40" t="s">
        <v>14</v>
      </c>
      <c r="H86" s="40" t="s">
        <v>14</v>
      </c>
      <c r="I86" s="40" t="s">
        <v>14</v>
      </c>
      <c r="J86" s="40" t="s">
        <v>14</v>
      </c>
      <c r="K86" s="40" t="s">
        <v>14</v>
      </c>
      <c r="L86" s="40" t="s">
        <v>14</v>
      </c>
    </row>
    <row r="87" spans="1:12" s="2" customFormat="1" ht="28.5" customHeight="1" x14ac:dyDescent="0.2">
      <c r="A87" s="53" t="s">
        <v>30</v>
      </c>
      <c r="B87" s="61" t="s">
        <v>151</v>
      </c>
      <c r="C87" s="57" t="s">
        <v>14</v>
      </c>
      <c r="D87" s="57" t="s">
        <v>14</v>
      </c>
      <c r="E87" s="25" t="s">
        <v>15</v>
      </c>
      <c r="F87" s="12">
        <f t="shared" ref="F87:F88" si="21">F90</f>
        <v>7209939.5800000001</v>
      </c>
      <c r="G87" s="12">
        <f t="shared" ref="G87" si="22">G90</f>
        <v>7050202.0999999996</v>
      </c>
      <c r="H87" s="57" t="s">
        <v>14</v>
      </c>
      <c r="I87" s="57" t="s">
        <v>14</v>
      </c>
      <c r="J87" s="57" t="s">
        <v>14</v>
      </c>
      <c r="K87" s="57" t="s">
        <v>14</v>
      </c>
      <c r="L87" s="57" t="s">
        <v>14</v>
      </c>
    </row>
    <row r="88" spans="1:12" ht="55.35" customHeight="1" x14ac:dyDescent="0.2">
      <c r="A88" s="53"/>
      <c r="B88" s="61"/>
      <c r="C88" s="57"/>
      <c r="D88" s="57"/>
      <c r="E88" s="26" t="s">
        <v>16</v>
      </c>
      <c r="F88" s="5">
        <f t="shared" si="21"/>
        <v>4045483.32</v>
      </c>
      <c r="G88" s="5">
        <f t="shared" ref="G88" si="23">G91</f>
        <v>4037563.32</v>
      </c>
      <c r="H88" s="57"/>
      <c r="I88" s="57"/>
      <c r="J88" s="57"/>
      <c r="K88" s="57"/>
      <c r="L88" s="57"/>
    </row>
    <row r="89" spans="1:12" ht="67.349999999999994" customHeight="1" x14ac:dyDescent="0.2">
      <c r="A89" s="53"/>
      <c r="B89" s="61"/>
      <c r="C89" s="57"/>
      <c r="D89" s="57"/>
      <c r="E89" s="26" t="s">
        <v>17</v>
      </c>
      <c r="F89" s="35">
        <f>F92</f>
        <v>3164456.26</v>
      </c>
      <c r="G89" s="35">
        <f>G92</f>
        <v>3012638.78</v>
      </c>
      <c r="H89" s="57"/>
      <c r="I89" s="57"/>
      <c r="J89" s="57"/>
      <c r="K89" s="57"/>
      <c r="L89" s="57"/>
    </row>
    <row r="90" spans="1:12" s="2" customFormat="1" ht="27" customHeight="1" x14ac:dyDescent="0.2">
      <c r="A90" s="53" t="s">
        <v>30</v>
      </c>
      <c r="B90" s="61" t="s">
        <v>140</v>
      </c>
      <c r="C90" s="57">
        <v>611</v>
      </c>
      <c r="D90" s="57">
        <v>3020100000</v>
      </c>
      <c r="E90" s="25" t="s">
        <v>15</v>
      </c>
      <c r="F90" s="12">
        <f>F91+F92</f>
        <v>7209939.5800000001</v>
      </c>
      <c r="G90" s="12">
        <f>G91+G92</f>
        <v>7050202.0999999996</v>
      </c>
      <c r="H90" s="57" t="s">
        <v>14</v>
      </c>
      <c r="I90" s="57" t="s">
        <v>14</v>
      </c>
      <c r="J90" s="57" t="s">
        <v>14</v>
      </c>
      <c r="K90" s="57" t="s">
        <v>14</v>
      </c>
      <c r="L90" s="57" t="s">
        <v>14</v>
      </c>
    </row>
    <row r="91" spans="1:12" ht="51" x14ac:dyDescent="0.2">
      <c r="A91" s="53"/>
      <c r="B91" s="61"/>
      <c r="C91" s="57"/>
      <c r="D91" s="57"/>
      <c r="E91" s="26" t="s">
        <v>16</v>
      </c>
      <c r="F91" s="12">
        <f>F94+F97+F100+F103+F106+F109+F124+F118+F127+F130</f>
        <v>4045483.32</v>
      </c>
      <c r="G91" s="12">
        <f>G94+G97+G100+G103+G106+G109+G124+G118+G127+G130</f>
        <v>4037563.32</v>
      </c>
      <c r="H91" s="57"/>
      <c r="I91" s="57"/>
      <c r="J91" s="57"/>
      <c r="K91" s="57"/>
      <c r="L91" s="57"/>
    </row>
    <row r="92" spans="1:12" ht="38.25" x14ac:dyDescent="0.2">
      <c r="A92" s="53"/>
      <c r="B92" s="61"/>
      <c r="C92" s="57"/>
      <c r="D92" s="57"/>
      <c r="E92" s="26" t="s">
        <v>17</v>
      </c>
      <c r="F92" s="35">
        <f>F131+F104</f>
        <v>3164456.26</v>
      </c>
      <c r="G92" s="35">
        <f>G131+G104</f>
        <v>3012638.78</v>
      </c>
      <c r="H92" s="57"/>
      <c r="I92" s="57"/>
      <c r="J92" s="57"/>
      <c r="K92" s="57"/>
      <c r="L92" s="57"/>
    </row>
    <row r="93" spans="1:12" ht="26.25" customHeight="1" x14ac:dyDescent="0.2">
      <c r="A93" s="53" t="s">
        <v>32</v>
      </c>
      <c r="B93" s="69" t="s">
        <v>95</v>
      </c>
      <c r="C93" s="54">
        <v>611</v>
      </c>
      <c r="D93" s="57">
        <v>3020129990</v>
      </c>
      <c r="E93" s="25" t="s">
        <v>15</v>
      </c>
      <c r="F93" s="6">
        <f t="shared" ref="F93:G93" si="24">F94</f>
        <v>1931680</v>
      </c>
      <c r="G93" s="6">
        <f t="shared" si="24"/>
        <v>1923760</v>
      </c>
      <c r="H93" s="57" t="s">
        <v>247</v>
      </c>
      <c r="I93" s="57" t="s">
        <v>80</v>
      </c>
      <c r="J93" s="57" t="s">
        <v>14</v>
      </c>
      <c r="K93" s="57">
        <v>100</v>
      </c>
      <c r="L93" s="57">
        <v>100</v>
      </c>
    </row>
    <row r="94" spans="1:12" ht="55.5" customHeight="1" x14ac:dyDescent="0.2">
      <c r="A94" s="53"/>
      <c r="B94" s="70"/>
      <c r="C94" s="55"/>
      <c r="D94" s="57"/>
      <c r="E94" s="26" t="s">
        <v>16</v>
      </c>
      <c r="F94" s="6">
        <v>1931680</v>
      </c>
      <c r="G94" s="6">
        <v>1923760</v>
      </c>
      <c r="H94" s="57"/>
      <c r="I94" s="57"/>
      <c r="J94" s="57"/>
      <c r="K94" s="57"/>
      <c r="L94" s="57"/>
    </row>
    <row r="95" spans="1:12" ht="39" customHeight="1" x14ac:dyDescent="0.2">
      <c r="A95" s="53"/>
      <c r="B95" s="71"/>
      <c r="C95" s="56"/>
      <c r="D95" s="57"/>
      <c r="E95" s="26" t="s">
        <v>17</v>
      </c>
      <c r="F95" s="6">
        <v>0</v>
      </c>
      <c r="G95" s="6">
        <v>0</v>
      </c>
      <c r="H95" s="57"/>
      <c r="I95" s="57"/>
      <c r="J95" s="57"/>
      <c r="K95" s="57"/>
      <c r="L95" s="57"/>
    </row>
    <row r="96" spans="1:12" ht="23.25" customHeight="1" x14ac:dyDescent="0.2">
      <c r="A96" s="53" t="s">
        <v>33</v>
      </c>
      <c r="B96" s="65" t="s">
        <v>165</v>
      </c>
      <c r="C96" s="54">
        <v>611</v>
      </c>
      <c r="D96" s="57">
        <v>3020129990</v>
      </c>
      <c r="E96" s="25" t="s">
        <v>15</v>
      </c>
      <c r="F96" s="6">
        <f t="shared" ref="F96:G96" si="25">F97</f>
        <v>339315</v>
      </c>
      <c r="G96" s="6">
        <f t="shared" si="25"/>
        <v>339315</v>
      </c>
      <c r="H96" s="57" t="s">
        <v>152</v>
      </c>
      <c r="I96" s="57" t="s">
        <v>148</v>
      </c>
      <c r="J96" s="57">
        <v>600</v>
      </c>
      <c r="K96" s="57">
        <v>300</v>
      </c>
      <c r="L96" s="57">
        <v>300</v>
      </c>
    </row>
    <row r="97" spans="1:12" ht="51" x14ac:dyDescent="0.2">
      <c r="A97" s="53"/>
      <c r="B97" s="65"/>
      <c r="C97" s="55"/>
      <c r="D97" s="57"/>
      <c r="E97" s="26" t="s">
        <v>16</v>
      </c>
      <c r="F97" s="6">
        <v>339315</v>
      </c>
      <c r="G97" s="6">
        <v>339315</v>
      </c>
      <c r="H97" s="57"/>
      <c r="I97" s="57"/>
      <c r="J97" s="57"/>
      <c r="K97" s="57"/>
      <c r="L97" s="57"/>
    </row>
    <row r="98" spans="1:12" ht="38.25" x14ac:dyDescent="0.2">
      <c r="A98" s="62" t="s">
        <v>298</v>
      </c>
      <c r="B98" s="65"/>
      <c r="C98" s="56"/>
      <c r="D98" s="57"/>
      <c r="E98" s="26" t="s">
        <v>17</v>
      </c>
      <c r="F98" s="6"/>
      <c r="G98" s="6"/>
      <c r="H98" s="57"/>
      <c r="I98" s="57"/>
      <c r="J98" s="57"/>
      <c r="K98" s="57"/>
      <c r="L98" s="57"/>
    </row>
    <row r="99" spans="1:12" ht="27.6" customHeight="1" x14ac:dyDescent="0.2">
      <c r="A99" s="53" t="s">
        <v>34</v>
      </c>
      <c r="B99" s="72" t="s">
        <v>199</v>
      </c>
      <c r="C99" s="54">
        <v>611</v>
      </c>
      <c r="D99" s="57">
        <v>3020129990</v>
      </c>
      <c r="E99" s="25" t="s">
        <v>15</v>
      </c>
      <c r="F99" s="6">
        <f t="shared" ref="F99:G99" si="26">F100</f>
        <v>1070286.81</v>
      </c>
      <c r="G99" s="6">
        <f t="shared" si="26"/>
        <v>1070286.81</v>
      </c>
      <c r="H99" s="57" t="s">
        <v>150</v>
      </c>
      <c r="I99" s="57" t="s">
        <v>148</v>
      </c>
      <c r="J99" s="57">
        <v>377</v>
      </c>
      <c r="K99" s="57">
        <v>30</v>
      </c>
      <c r="L99" s="57">
        <v>297</v>
      </c>
    </row>
    <row r="100" spans="1:12" ht="51" x14ac:dyDescent="0.2">
      <c r="A100" s="53"/>
      <c r="B100" s="72"/>
      <c r="C100" s="55"/>
      <c r="D100" s="57"/>
      <c r="E100" s="26" t="s">
        <v>16</v>
      </c>
      <c r="F100" s="6">
        <v>1070286.81</v>
      </c>
      <c r="G100" s="6">
        <v>1070286.81</v>
      </c>
      <c r="H100" s="57"/>
      <c r="I100" s="57"/>
      <c r="J100" s="57"/>
      <c r="K100" s="57"/>
      <c r="L100" s="57"/>
    </row>
    <row r="101" spans="1:12" ht="38.25" x14ac:dyDescent="0.2">
      <c r="A101" s="53"/>
      <c r="B101" s="72"/>
      <c r="C101" s="56"/>
      <c r="D101" s="57"/>
      <c r="E101" s="26" t="s">
        <v>17</v>
      </c>
      <c r="F101" s="6"/>
      <c r="G101" s="6"/>
      <c r="H101" s="57"/>
      <c r="I101" s="57"/>
      <c r="J101" s="57"/>
      <c r="K101" s="57"/>
      <c r="L101" s="57"/>
    </row>
    <row r="102" spans="1:12" ht="27.75" customHeight="1" x14ac:dyDescent="0.2">
      <c r="A102" s="53" t="s">
        <v>35</v>
      </c>
      <c r="B102" s="87" t="s">
        <v>212</v>
      </c>
      <c r="C102" s="54">
        <v>611</v>
      </c>
      <c r="D102" s="54">
        <v>3020114130</v>
      </c>
      <c r="E102" s="25" t="s">
        <v>15</v>
      </c>
      <c r="F102" s="6">
        <f>F104+F103</f>
        <v>2264456.2599999998</v>
      </c>
      <c r="G102" s="6">
        <f>G104+G103</f>
        <v>2264456.2599999998</v>
      </c>
      <c r="H102" s="57" t="s">
        <v>190</v>
      </c>
      <c r="I102" s="57" t="s">
        <v>148</v>
      </c>
      <c r="J102" s="57">
        <v>684</v>
      </c>
      <c r="K102" s="57">
        <v>30</v>
      </c>
      <c r="L102" s="57">
        <v>684</v>
      </c>
    </row>
    <row r="103" spans="1:12" ht="51" x14ac:dyDescent="0.2">
      <c r="A103" s="53"/>
      <c r="B103" s="88"/>
      <c r="C103" s="55"/>
      <c r="D103" s="55"/>
      <c r="E103" s="26" t="s">
        <v>16</v>
      </c>
      <c r="F103" s="6">
        <v>0</v>
      </c>
      <c r="G103" s="6">
        <v>0</v>
      </c>
      <c r="H103" s="57"/>
      <c r="I103" s="57"/>
      <c r="J103" s="57"/>
      <c r="K103" s="57"/>
      <c r="L103" s="57"/>
    </row>
    <row r="104" spans="1:12" ht="38.25" x14ac:dyDescent="0.2">
      <c r="A104" s="53"/>
      <c r="B104" s="89"/>
      <c r="C104" s="56"/>
      <c r="D104" s="56"/>
      <c r="E104" s="26" t="s">
        <v>280</v>
      </c>
      <c r="F104" s="6">
        <v>2264456.2599999998</v>
      </c>
      <c r="G104" s="6">
        <v>2264456.2599999998</v>
      </c>
      <c r="H104" s="57"/>
      <c r="I104" s="57"/>
      <c r="J104" s="57"/>
      <c r="K104" s="57"/>
      <c r="L104" s="57"/>
    </row>
    <row r="105" spans="1:12" ht="24.75" customHeight="1" x14ac:dyDescent="0.2">
      <c r="A105" s="53" t="s">
        <v>36</v>
      </c>
      <c r="B105" s="69" t="s">
        <v>219</v>
      </c>
      <c r="C105" s="54" t="s">
        <v>14</v>
      </c>
      <c r="D105" s="54" t="s">
        <v>14</v>
      </c>
      <c r="E105" s="25" t="s">
        <v>15</v>
      </c>
      <c r="F105" s="6">
        <f>F106</f>
        <v>0</v>
      </c>
      <c r="G105" s="6">
        <f>G106</f>
        <v>0</v>
      </c>
      <c r="H105" s="57" t="s">
        <v>220</v>
      </c>
      <c r="I105" s="57" t="s">
        <v>216</v>
      </c>
      <c r="J105" s="57">
        <v>1</v>
      </c>
      <c r="K105" s="57" t="s">
        <v>14</v>
      </c>
      <c r="L105" s="57" t="s">
        <v>14</v>
      </c>
    </row>
    <row r="106" spans="1:12" ht="66" customHeight="1" x14ac:dyDescent="0.2">
      <c r="A106" s="53"/>
      <c r="B106" s="70"/>
      <c r="C106" s="55"/>
      <c r="D106" s="55"/>
      <c r="E106" s="26" t="s">
        <v>16</v>
      </c>
      <c r="F106" s="6">
        <v>0</v>
      </c>
      <c r="G106" s="6">
        <v>0</v>
      </c>
      <c r="H106" s="57"/>
      <c r="I106" s="57"/>
      <c r="J106" s="57"/>
      <c r="K106" s="57"/>
      <c r="L106" s="57"/>
    </row>
    <row r="107" spans="1:12" ht="174.6" customHeight="1" x14ac:dyDescent="0.2">
      <c r="A107" s="53"/>
      <c r="B107" s="71"/>
      <c r="C107" s="56"/>
      <c r="D107" s="56"/>
      <c r="E107" s="26" t="s">
        <v>17</v>
      </c>
      <c r="F107" s="6" t="s">
        <v>302</v>
      </c>
      <c r="G107" s="6" t="s">
        <v>302</v>
      </c>
      <c r="H107" s="57"/>
      <c r="I107" s="57"/>
      <c r="J107" s="57"/>
      <c r="K107" s="57"/>
      <c r="L107" s="57"/>
    </row>
    <row r="108" spans="1:12" ht="25.5" customHeight="1" x14ac:dyDescent="0.2">
      <c r="A108" s="53" t="s">
        <v>37</v>
      </c>
      <c r="B108" s="75" t="s">
        <v>96</v>
      </c>
      <c r="C108" s="54">
        <v>611</v>
      </c>
      <c r="D108" s="54">
        <v>3020129990</v>
      </c>
      <c r="E108" s="25" t="s">
        <v>15</v>
      </c>
      <c r="F108" s="6">
        <f t="shared" ref="F108:G108" si="27">F109</f>
        <v>38941.42</v>
      </c>
      <c r="G108" s="6">
        <f t="shared" si="27"/>
        <v>38941.42</v>
      </c>
      <c r="H108" s="57" t="s">
        <v>228</v>
      </c>
      <c r="I108" s="57" t="s">
        <v>80</v>
      </c>
      <c r="J108" s="57" t="s">
        <v>14</v>
      </c>
      <c r="K108" s="57">
        <v>100</v>
      </c>
      <c r="L108" s="57">
        <v>100</v>
      </c>
    </row>
    <row r="109" spans="1:12" ht="51" x14ac:dyDescent="0.2">
      <c r="A109" s="53"/>
      <c r="B109" s="76"/>
      <c r="C109" s="55"/>
      <c r="D109" s="55"/>
      <c r="E109" s="26" t="s">
        <v>16</v>
      </c>
      <c r="F109" s="6">
        <v>38941.42</v>
      </c>
      <c r="G109" s="6">
        <v>38941.42</v>
      </c>
      <c r="H109" s="57"/>
      <c r="I109" s="57"/>
      <c r="J109" s="57"/>
      <c r="K109" s="57"/>
      <c r="L109" s="57"/>
    </row>
    <row r="110" spans="1:12" ht="82.15" customHeight="1" x14ac:dyDescent="0.2">
      <c r="A110" s="53"/>
      <c r="B110" s="77"/>
      <c r="C110" s="56"/>
      <c r="D110" s="56"/>
      <c r="E110" s="26" t="s">
        <v>17</v>
      </c>
      <c r="F110" s="6"/>
      <c r="G110" s="6"/>
      <c r="H110" s="57"/>
      <c r="I110" s="57"/>
      <c r="J110" s="57"/>
      <c r="K110" s="57"/>
      <c r="L110" s="57"/>
    </row>
    <row r="111" spans="1:12" s="39" customFormat="1" ht="25.5" x14ac:dyDescent="0.2">
      <c r="A111" s="62" t="s">
        <v>295</v>
      </c>
      <c r="B111" s="87" t="s">
        <v>296</v>
      </c>
      <c r="C111" s="54" t="s">
        <v>14</v>
      </c>
      <c r="D111" s="54" t="s">
        <v>14</v>
      </c>
      <c r="E111" s="25" t="s">
        <v>15</v>
      </c>
      <c r="F111" s="6" t="s">
        <v>302</v>
      </c>
      <c r="G111" s="6" t="s">
        <v>302</v>
      </c>
      <c r="H111" s="57" t="s">
        <v>297</v>
      </c>
      <c r="I111" s="57" t="s">
        <v>216</v>
      </c>
      <c r="J111" s="57" t="s">
        <v>14</v>
      </c>
      <c r="K111" s="57" t="s">
        <v>14</v>
      </c>
      <c r="L111" s="57" t="s">
        <v>14</v>
      </c>
    </row>
    <row r="112" spans="1:12" s="39" customFormat="1" ht="51" x14ac:dyDescent="0.2">
      <c r="A112" s="84"/>
      <c r="B112" s="88"/>
      <c r="C112" s="55"/>
      <c r="D112" s="55"/>
      <c r="E112" s="26" t="s">
        <v>16</v>
      </c>
      <c r="F112" s="6" t="s">
        <v>302</v>
      </c>
      <c r="G112" s="6" t="s">
        <v>302</v>
      </c>
      <c r="H112" s="57"/>
      <c r="I112" s="57"/>
      <c r="J112" s="57"/>
      <c r="K112" s="57"/>
      <c r="L112" s="57"/>
    </row>
    <row r="113" spans="1:12" s="39" customFormat="1" ht="28.5" customHeight="1" x14ac:dyDescent="0.2">
      <c r="A113" s="85"/>
      <c r="B113" s="89"/>
      <c r="C113" s="56"/>
      <c r="D113" s="56"/>
      <c r="E113" s="26" t="s">
        <v>17</v>
      </c>
      <c r="F113" s="6" t="s">
        <v>302</v>
      </c>
      <c r="G113" s="6" t="s">
        <v>302</v>
      </c>
      <c r="H113" s="57"/>
      <c r="I113" s="57"/>
      <c r="J113" s="57"/>
      <c r="K113" s="57"/>
      <c r="L113" s="57"/>
    </row>
    <row r="114" spans="1:12" s="39" customFormat="1" ht="25.5" x14ac:dyDescent="0.2">
      <c r="A114" s="53"/>
      <c r="B114" s="87" t="s">
        <v>299</v>
      </c>
      <c r="C114" s="54" t="s">
        <v>14</v>
      </c>
      <c r="D114" s="54" t="s">
        <v>14</v>
      </c>
      <c r="E114" s="25" t="s">
        <v>15</v>
      </c>
      <c r="F114" s="6" t="s">
        <v>302</v>
      </c>
      <c r="G114" s="6" t="s">
        <v>302</v>
      </c>
      <c r="H114" s="54" t="s">
        <v>14</v>
      </c>
      <c r="I114" s="54" t="s">
        <v>14</v>
      </c>
      <c r="J114" s="54" t="s">
        <v>14</v>
      </c>
      <c r="K114" s="54" t="s">
        <v>14</v>
      </c>
      <c r="L114" s="54" t="s">
        <v>14</v>
      </c>
    </row>
    <row r="115" spans="1:12" s="39" customFormat="1" ht="51" x14ac:dyDescent="0.2">
      <c r="A115" s="84"/>
      <c r="B115" s="88"/>
      <c r="C115" s="55"/>
      <c r="D115" s="55"/>
      <c r="E115" s="26" t="s">
        <v>16</v>
      </c>
      <c r="F115" s="6" t="s">
        <v>302</v>
      </c>
      <c r="G115" s="6" t="s">
        <v>302</v>
      </c>
      <c r="H115" s="55"/>
      <c r="I115" s="55"/>
      <c r="J115" s="55"/>
      <c r="K115" s="55"/>
      <c r="L115" s="55"/>
    </row>
    <row r="116" spans="1:12" s="39" customFormat="1" ht="38.25" x14ac:dyDescent="0.2">
      <c r="A116" s="85"/>
      <c r="B116" s="89"/>
      <c r="C116" s="56"/>
      <c r="D116" s="56"/>
      <c r="E116" s="26" t="s">
        <v>17</v>
      </c>
      <c r="F116" s="6" t="s">
        <v>302</v>
      </c>
      <c r="G116" s="6" t="s">
        <v>302</v>
      </c>
      <c r="H116" s="56"/>
      <c r="I116" s="56"/>
      <c r="J116" s="56"/>
      <c r="K116" s="56"/>
      <c r="L116" s="56"/>
    </row>
    <row r="117" spans="1:12" ht="12.75" customHeight="1" x14ac:dyDescent="0.2">
      <c r="A117" s="62" t="s">
        <v>239</v>
      </c>
      <c r="B117" s="87" t="s">
        <v>240</v>
      </c>
      <c r="C117" s="54">
        <v>611</v>
      </c>
      <c r="D117" s="54">
        <v>3020129990</v>
      </c>
      <c r="E117" s="25" t="s">
        <v>15</v>
      </c>
      <c r="F117" s="6">
        <f>F118</f>
        <v>173194.1</v>
      </c>
      <c r="G117" s="6">
        <f>G118</f>
        <v>173194.1</v>
      </c>
      <c r="H117" s="57" t="s">
        <v>241</v>
      </c>
      <c r="I117" s="57" t="s">
        <v>216</v>
      </c>
      <c r="J117" s="57">
        <v>2</v>
      </c>
      <c r="K117" s="57">
        <v>1</v>
      </c>
      <c r="L117" s="57">
        <v>1</v>
      </c>
    </row>
    <row r="118" spans="1:12" ht="51" x14ac:dyDescent="0.2">
      <c r="A118" s="84"/>
      <c r="B118" s="88"/>
      <c r="C118" s="55"/>
      <c r="D118" s="55"/>
      <c r="E118" s="26" t="s">
        <v>16</v>
      </c>
      <c r="F118" s="6">
        <v>173194.1</v>
      </c>
      <c r="G118" s="6">
        <v>173194.1</v>
      </c>
      <c r="H118" s="57"/>
      <c r="I118" s="57"/>
      <c r="J118" s="57"/>
      <c r="K118" s="57"/>
      <c r="L118" s="57"/>
    </row>
    <row r="119" spans="1:12" ht="38.25" x14ac:dyDescent="0.2">
      <c r="A119" s="85"/>
      <c r="B119" s="89"/>
      <c r="C119" s="56"/>
      <c r="D119" s="56"/>
      <c r="E119" s="26" t="s">
        <v>17</v>
      </c>
      <c r="F119" s="6"/>
      <c r="G119" s="6"/>
      <c r="H119" s="57"/>
      <c r="I119" s="57"/>
      <c r="J119" s="57"/>
      <c r="K119" s="57"/>
      <c r="L119" s="57"/>
    </row>
    <row r="120" spans="1:12" s="39" customFormat="1" ht="12.75" customHeight="1" x14ac:dyDescent="0.2">
      <c r="A120" s="53" t="s">
        <v>300</v>
      </c>
      <c r="B120" s="69" t="s">
        <v>301</v>
      </c>
      <c r="C120" s="54" t="s">
        <v>14</v>
      </c>
      <c r="D120" s="54" t="s">
        <v>14</v>
      </c>
      <c r="E120" s="25" t="s">
        <v>15</v>
      </c>
      <c r="F120" s="6" t="s">
        <v>302</v>
      </c>
      <c r="G120" s="6" t="s">
        <v>302</v>
      </c>
      <c r="H120" s="57" t="s">
        <v>244</v>
      </c>
      <c r="I120" s="57" t="s">
        <v>80</v>
      </c>
      <c r="J120" s="54" t="s">
        <v>14</v>
      </c>
      <c r="K120" s="54" t="s">
        <v>14</v>
      </c>
      <c r="L120" s="54" t="s">
        <v>14</v>
      </c>
    </row>
    <row r="121" spans="1:12" s="39" customFormat="1" ht="51" x14ac:dyDescent="0.2">
      <c r="A121" s="53"/>
      <c r="B121" s="70"/>
      <c r="C121" s="55"/>
      <c r="D121" s="55"/>
      <c r="E121" s="26" t="s">
        <v>16</v>
      </c>
      <c r="F121" s="6" t="s">
        <v>302</v>
      </c>
      <c r="G121" s="6" t="s">
        <v>302</v>
      </c>
      <c r="H121" s="57"/>
      <c r="I121" s="57"/>
      <c r="J121" s="55"/>
      <c r="K121" s="55"/>
      <c r="L121" s="55"/>
    </row>
    <row r="122" spans="1:12" s="39" customFormat="1" ht="38.25" x14ac:dyDescent="0.2">
      <c r="A122" s="53"/>
      <c r="B122" s="71"/>
      <c r="C122" s="56"/>
      <c r="D122" s="56"/>
      <c r="E122" s="26" t="s">
        <v>17</v>
      </c>
      <c r="F122" s="6" t="s">
        <v>302</v>
      </c>
      <c r="G122" s="6" t="s">
        <v>302</v>
      </c>
      <c r="H122" s="57"/>
      <c r="I122" s="57"/>
      <c r="J122" s="56"/>
      <c r="K122" s="56"/>
      <c r="L122" s="56"/>
    </row>
    <row r="123" spans="1:12" ht="34.9" customHeight="1" x14ac:dyDescent="0.2">
      <c r="A123" s="53" t="s">
        <v>248</v>
      </c>
      <c r="B123" s="69" t="s">
        <v>250</v>
      </c>
      <c r="C123" s="54">
        <v>611</v>
      </c>
      <c r="D123" s="54">
        <v>3020121220</v>
      </c>
      <c r="E123" s="25" t="s">
        <v>15</v>
      </c>
      <c r="F123" s="6">
        <f>F124</f>
        <v>435891.71</v>
      </c>
      <c r="G123" s="6">
        <f>G124</f>
        <v>435891.71</v>
      </c>
      <c r="H123" s="57" t="s">
        <v>249</v>
      </c>
      <c r="I123" s="57" t="s">
        <v>89</v>
      </c>
      <c r="J123" s="57">
        <v>5.4</v>
      </c>
      <c r="K123" s="57">
        <v>5.4</v>
      </c>
      <c r="L123" s="57">
        <v>5.4</v>
      </c>
    </row>
    <row r="124" spans="1:12" ht="47.25" customHeight="1" x14ac:dyDescent="0.2">
      <c r="A124" s="53"/>
      <c r="B124" s="70"/>
      <c r="C124" s="55"/>
      <c r="D124" s="55"/>
      <c r="E124" s="26" t="s">
        <v>16</v>
      </c>
      <c r="F124" s="6">
        <v>435891.71</v>
      </c>
      <c r="G124" s="6">
        <v>435891.71</v>
      </c>
      <c r="H124" s="57"/>
      <c r="I124" s="57"/>
      <c r="J124" s="57"/>
      <c r="K124" s="57"/>
      <c r="L124" s="57"/>
    </row>
    <row r="125" spans="1:12" ht="110.25" customHeight="1" x14ac:dyDescent="0.2">
      <c r="A125" s="53"/>
      <c r="B125" s="71"/>
      <c r="C125" s="56"/>
      <c r="D125" s="56"/>
      <c r="E125" s="26" t="s">
        <v>17</v>
      </c>
      <c r="F125" s="6" t="s">
        <v>302</v>
      </c>
      <c r="G125" s="6" t="s">
        <v>302</v>
      </c>
      <c r="H125" s="57"/>
      <c r="I125" s="57"/>
      <c r="J125" s="57"/>
      <c r="K125" s="57"/>
      <c r="L125" s="57"/>
    </row>
    <row r="126" spans="1:12" ht="51.6" customHeight="1" x14ac:dyDescent="0.2">
      <c r="A126" s="53" t="s">
        <v>261</v>
      </c>
      <c r="B126" s="65" t="s">
        <v>262</v>
      </c>
      <c r="C126" s="57">
        <v>611</v>
      </c>
      <c r="D126" s="57">
        <v>3020129990</v>
      </c>
      <c r="E126" s="25" t="s">
        <v>15</v>
      </c>
      <c r="F126" s="6">
        <f t="shared" ref="F126:G126" si="28">F127</f>
        <v>25000</v>
      </c>
      <c r="G126" s="6">
        <f t="shared" si="28"/>
        <v>25000</v>
      </c>
      <c r="H126" s="57" t="s">
        <v>231</v>
      </c>
      <c r="I126" s="54" t="s">
        <v>80</v>
      </c>
      <c r="J126" s="54" t="s">
        <v>14</v>
      </c>
      <c r="K126" s="57">
        <v>100</v>
      </c>
      <c r="L126" s="57">
        <v>100</v>
      </c>
    </row>
    <row r="127" spans="1:12" ht="55.15" customHeight="1" x14ac:dyDescent="0.2">
      <c r="A127" s="53"/>
      <c r="B127" s="65"/>
      <c r="C127" s="57"/>
      <c r="D127" s="57"/>
      <c r="E127" s="26" t="s">
        <v>16</v>
      </c>
      <c r="F127" s="6">
        <v>25000</v>
      </c>
      <c r="G127" s="6">
        <v>25000</v>
      </c>
      <c r="H127" s="57"/>
      <c r="I127" s="55"/>
      <c r="J127" s="55"/>
      <c r="K127" s="57"/>
      <c r="L127" s="57"/>
    </row>
    <row r="128" spans="1:12" ht="45.6" customHeight="1" x14ac:dyDescent="0.2">
      <c r="A128" s="53"/>
      <c r="B128" s="65"/>
      <c r="C128" s="57"/>
      <c r="D128" s="57"/>
      <c r="E128" s="26" t="s">
        <v>17</v>
      </c>
      <c r="F128" s="6"/>
      <c r="G128" s="6"/>
      <c r="H128" s="57"/>
      <c r="I128" s="56"/>
      <c r="J128" s="56"/>
      <c r="K128" s="57"/>
      <c r="L128" s="57"/>
    </row>
    <row r="129" spans="1:12" ht="25.5" customHeight="1" x14ac:dyDescent="0.2">
      <c r="A129" s="53" t="s">
        <v>275</v>
      </c>
      <c r="B129" s="72" t="s">
        <v>276</v>
      </c>
      <c r="C129" s="57">
        <v>611</v>
      </c>
      <c r="D129" s="57" t="s">
        <v>305</v>
      </c>
      <c r="E129" s="25" t="s">
        <v>15</v>
      </c>
      <c r="F129" s="6">
        <f>F130+F131</f>
        <v>931174.28</v>
      </c>
      <c r="G129" s="6">
        <f>G130+G131</f>
        <v>779356.8</v>
      </c>
      <c r="H129" s="57" t="s">
        <v>150</v>
      </c>
      <c r="I129" s="57" t="s">
        <v>148</v>
      </c>
      <c r="J129" s="57">
        <v>180</v>
      </c>
      <c r="K129" s="57">
        <v>180</v>
      </c>
      <c r="L129" s="57">
        <v>180</v>
      </c>
    </row>
    <row r="130" spans="1:12" ht="51" x14ac:dyDescent="0.2">
      <c r="A130" s="53"/>
      <c r="B130" s="72"/>
      <c r="C130" s="57"/>
      <c r="D130" s="57"/>
      <c r="E130" s="26" t="s">
        <v>16</v>
      </c>
      <c r="F130" s="6">
        <v>31174.28</v>
      </c>
      <c r="G130" s="6">
        <v>31174.28</v>
      </c>
      <c r="H130" s="57"/>
      <c r="I130" s="57"/>
      <c r="J130" s="57"/>
      <c r="K130" s="57"/>
      <c r="L130" s="57"/>
    </row>
    <row r="131" spans="1:12" ht="38.25" x14ac:dyDescent="0.2">
      <c r="A131" s="53"/>
      <c r="B131" s="72"/>
      <c r="C131" s="57"/>
      <c r="D131" s="57"/>
      <c r="E131" s="26" t="s">
        <v>17</v>
      </c>
      <c r="F131" s="6">
        <v>900000</v>
      </c>
      <c r="G131" s="6">
        <v>748182.52</v>
      </c>
      <c r="H131" s="57"/>
      <c r="I131" s="57"/>
      <c r="J131" s="57"/>
      <c r="K131" s="57"/>
      <c r="L131" s="57"/>
    </row>
    <row r="132" spans="1:12" s="2" customFormat="1" ht="27" customHeight="1" x14ac:dyDescent="0.2">
      <c r="A132" s="62" t="s">
        <v>31</v>
      </c>
      <c r="B132" s="58" t="s">
        <v>74</v>
      </c>
      <c r="C132" s="54" t="s">
        <v>14</v>
      </c>
      <c r="D132" s="57" t="s">
        <v>14</v>
      </c>
      <c r="E132" s="25" t="s">
        <v>15</v>
      </c>
      <c r="F132" s="12">
        <f>F133+F134</f>
        <v>31870099.549999997</v>
      </c>
      <c r="G132" s="12">
        <f>G133+G134</f>
        <v>31689179.93</v>
      </c>
      <c r="H132" s="57" t="s">
        <v>14</v>
      </c>
      <c r="I132" s="57" t="s">
        <v>14</v>
      </c>
      <c r="J132" s="57" t="s">
        <v>14</v>
      </c>
      <c r="K132" s="57" t="s">
        <v>14</v>
      </c>
      <c r="L132" s="57" t="s">
        <v>14</v>
      </c>
    </row>
    <row r="133" spans="1:12" ht="51" x14ac:dyDescent="0.2">
      <c r="A133" s="63"/>
      <c r="B133" s="59"/>
      <c r="C133" s="55"/>
      <c r="D133" s="57"/>
      <c r="E133" s="26" t="s">
        <v>16</v>
      </c>
      <c r="F133" s="5">
        <f t="shared" ref="F133" si="29">F136</f>
        <v>7872890.8299999991</v>
      </c>
      <c r="G133" s="5">
        <f t="shared" ref="G133" si="30">G136</f>
        <v>7859855.2199999997</v>
      </c>
      <c r="H133" s="57"/>
      <c r="I133" s="57"/>
      <c r="J133" s="57"/>
      <c r="K133" s="57"/>
      <c r="L133" s="57"/>
    </row>
    <row r="134" spans="1:12" ht="38.25" x14ac:dyDescent="0.2">
      <c r="A134" s="64"/>
      <c r="B134" s="60"/>
      <c r="C134" s="56"/>
      <c r="D134" s="57"/>
      <c r="E134" s="26" t="s">
        <v>17</v>
      </c>
      <c r="F134" s="4">
        <f t="shared" ref="F134" si="31">F137</f>
        <v>23997208.719999999</v>
      </c>
      <c r="G134" s="4">
        <f t="shared" ref="G134" si="32">G137</f>
        <v>23829324.710000001</v>
      </c>
      <c r="H134" s="57"/>
      <c r="I134" s="57"/>
      <c r="J134" s="57"/>
      <c r="K134" s="57"/>
      <c r="L134" s="57"/>
    </row>
    <row r="135" spans="1:12" s="2" customFormat="1" ht="26.1" customHeight="1" x14ac:dyDescent="0.2">
      <c r="A135" s="53" t="s">
        <v>31</v>
      </c>
      <c r="B135" s="61" t="s">
        <v>141</v>
      </c>
      <c r="C135" s="54">
        <v>611</v>
      </c>
      <c r="D135" s="57">
        <v>3020200000</v>
      </c>
      <c r="E135" s="25" t="s">
        <v>15</v>
      </c>
      <c r="F135" s="12">
        <f>F136+F137</f>
        <v>31870099.549999997</v>
      </c>
      <c r="G135" s="12">
        <f>G136+G137</f>
        <v>31689179.93</v>
      </c>
      <c r="H135" s="57" t="s">
        <v>14</v>
      </c>
      <c r="I135" s="57" t="s">
        <v>14</v>
      </c>
      <c r="J135" s="57" t="s">
        <v>14</v>
      </c>
      <c r="K135" s="57" t="s">
        <v>14</v>
      </c>
      <c r="L135" s="57" t="s">
        <v>14</v>
      </c>
    </row>
    <row r="136" spans="1:12" ht="51" x14ac:dyDescent="0.2">
      <c r="A136" s="53"/>
      <c r="B136" s="61"/>
      <c r="C136" s="55"/>
      <c r="D136" s="57"/>
      <c r="E136" s="26" t="s">
        <v>16</v>
      </c>
      <c r="F136" s="5">
        <f>F142+F145+F148+F151+F154+F157+F160+F163+F139+F169+F172+F166+F175+F178+F181</f>
        <v>7872890.8299999991</v>
      </c>
      <c r="G136" s="5">
        <f>G142+G145+G148+G151+G154+G157+G160+G163+G139+G169+G172+G166+G175+G178+G181</f>
        <v>7859855.2199999997</v>
      </c>
      <c r="H136" s="57"/>
      <c r="I136" s="57"/>
      <c r="J136" s="57"/>
      <c r="K136" s="57"/>
      <c r="L136" s="57"/>
    </row>
    <row r="137" spans="1:12" ht="38.25" x14ac:dyDescent="0.2">
      <c r="A137" s="53"/>
      <c r="B137" s="61"/>
      <c r="C137" s="56"/>
      <c r="D137" s="57"/>
      <c r="E137" s="26" t="s">
        <v>17</v>
      </c>
      <c r="F137" s="5">
        <f>F161+F182</f>
        <v>23997208.719999999</v>
      </c>
      <c r="G137" s="5">
        <f>G161+G182</f>
        <v>23829324.710000001</v>
      </c>
      <c r="H137" s="57"/>
      <c r="I137" s="57"/>
      <c r="J137" s="57"/>
      <c r="K137" s="57"/>
      <c r="L137" s="57"/>
    </row>
    <row r="138" spans="1:12" ht="24.75" customHeight="1" x14ac:dyDescent="0.2">
      <c r="A138" s="53" t="s">
        <v>38</v>
      </c>
      <c r="B138" s="65" t="s">
        <v>168</v>
      </c>
      <c r="C138" s="54">
        <v>611</v>
      </c>
      <c r="D138" s="57">
        <v>3020229990</v>
      </c>
      <c r="E138" s="25" t="s">
        <v>15</v>
      </c>
      <c r="F138" s="6">
        <f t="shared" ref="F138:G138" si="33">F139</f>
        <v>404532.45</v>
      </c>
      <c r="G138" s="6">
        <f t="shared" si="33"/>
        <v>404532.45</v>
      </c>
      <c r="H138" s="57" t="s">
        <v>149</v>
      </c>
      <c r="I138" s="57" t="s">
        <v>89</v>
      </c>
      <c r="J138" s="57">
        <v>7.4999999999999997E-2</v>
      </c>
      <c r="K138" s="54">
        <v>4.4999999999999998E-2</v>
      </c>
      <c r="L138" s="57">
        <v>4.4999999999999998E-2</v>
      </c>
    </row>
    <row r="139" spans="1:12" ht="55.9" customHeight="1" x14ac:dyDescent="0.2">
      <c r="A139" s="53"/>
      <c r="B139" s="65"/>
      <c r="C139" s="55"/>
      <c r="D139" s="57"/>
      <c r="E139" s="26" t="s">
        <v>16</v>
      </c>
      <c r="F139" s="6">
        <v>404532.45</v>
      </c>
      <c r="G139" s="6">
        <v>404532.45</v>
      </c>
      <c r="H139" s="57"/>
      <c r="I139" s="57"/>
      <c r="J139" s="57"/>
      <c r="K139" s="55"/>
      <c r="L139" s="57"/>
    </row>
    <row r="140" spans="1:12" ht="38.25" x14ac:dyDescent="0.2">
      <c r="A140" s="53"/>
      <c r="B140" s="65"/>
      <c r="C140" s="56"/>
      <c r="D140" s="57"/>
      <c r="E140" s="26" t="s">
        <v>17</v>
      </c>
      <c r="F140" s="6"/>
      <c r="G140" s="6"/>
      <c r="H140" s="57"/>
      <c r="I140" s="57"/>
      <c r="J140" s="57"/>
      <c r="K140" s="56"/>
      <c r="L140" s="57"/>
    </row>
    <row r="141" spans="1:12" ht="27.6" customHeight="1" x14ac:dyDescent="0.2">
      <c r="A141" s="53" t="s">
        <v>39</v>
      </c>
      <c r="B141" s="65" t="s">
        <v>166</v>
      </c>
      <c r="C141" s="54">
        <v>611</v>
      </c>
      <c r="D141" s="57">
        <v>3020229990</v>
      </c>
      <c r="E141" s="25" t="s">
        <v>15</v>
      </c>
      <c r="F141" s="6">
        <f t="shared" ref="F141:G141" si="34">F142</f>
        <v>2740629.33</v>
      </c>
      <c r="G141" s="6">
        <f t="shared" si="34"/>
        <v>2740366.75</v>
      </c>
      <c r="H141" s="54" t="s">
        <v>210</v>
      </c>
      <c r="I141" s="54" t="s">
        <v>80</v>
      </c>
      <c r="J141" s="57" t="s">
        <v>14</v>
      </c>
      <c r="K141" s="54">
        <v>93.5</v>
      </c>
      <c r="L141" s="54">
        <v>93.5</v>
      </c>
    </row>
    <row r="142" spans="1:12" ht="51" x14ac:dyDescent="0.2">
      <c r="A142" s="53"/>
      <c r="B142" s="65"/>
      <c r="C142" s="55"/>
      <c r="D142" s="57"/>
      <c r="E142" s="26" t="s">
        <v>16</v>
      </c>
      <c r="F142" s="6">
        <v>2740629.33</v>
      </c>
      <c r="G142" s="6">
        <v>2740366.75</v>
      </c>
      <c r="H142" s="55"/>
      <c r="I142" s="55"/>
      <c r="J142" s="57"/>
      <c r="K142" s="55"/>
      <c r="L142" s="55"/>
    </row>
    <row r="143" spans="1:12" ht="38.25" x14ac:dyDescent="0.2">
      <c r="A143" s="53"/>
      <c r="B143" s="65"/>
      <c r="C143" s="56"/>
      <c r="D143" s="57"/>
      <c r="E143" s="26" t="s">
        <v>17</v>
      </c>
      <c r="F143" s="6">
        <f t="shared" ref="F143:G144" si="35">F144</f>
        <v>0</v>
      </c>
      <c r="G143" s="6">
        <f t="shared" si="35"/>
        <v>0</v>
      </c>
      <c r="H143" s="56"/>
      <c r="I143" s="56"/>
      <c r="J143" s="57"/>
      <c r="K143" s="56"/>
      <c r="L143" s="56"/>
    </row>
    <row r="144" spans="1:12" ht="26.1" customHeight="1" x14ac:dyDescent="0.2">
      <c r="A144" s="53" t="s">
        <v>40</v>
      </c>
      <c r="B144" s="65" t="s">
        <v>167</v>
      </c>
      <c r="C144" s="57" t="s">
        <v>14</v>
      </c>
      <c r="D144" s="57" t="s">
        <v>14</v>
      </c>
      <c r="E144" s="25" t="s">
        <v>15</v>
      </c>
      <c r="F144" s="6">
        <f t="shared" si="35"/>
        <v>0</v>
      </c>
      <c r="G144" s="6">
        <f t="shared" si="35"/>
        <v>0</v>
      </c>
      <c r="H144" s="54" t="s">
        <v>229</v>
      </c>
      <c r="I144" s="54" t="s">
        <v>80</v>
      </c>
      <c r="J144" s="57" t="s">
        <v>14</v>
      </c>
      <c r="K144" s="54">
        <v>93.5</v>
      </c>
      <c r="L144" s="54">
        <v>93.5</v>
      </c>
    </row>
    <row r="145" spans="1:12" ht="51" x14ac:dyDescent="0.2">
      <c r="A145" s="53"/>
      <c r="B145" s="65"/>
      <c r="C145" s="57"/>
      <c r="D145" s="57"/>
      <c r="E145" s="26" t="s">
        <v>16</v>
      </c>
      <c r="F145" s="6">
        <v>0</v>
      </c>
      <c r="G145" s="6">
        <v>0</v>
      </c>
      <c r="H145" s="55"/>
      <c r="I145" s="55"/>
      <c r="J145" s="57"/>
      <c r="K145" s="55"/>
      <c r="L145" s="55"/>
    </row>
    <row r="146" spans="1:12" ht="35.25" customHeight="1" x14ac:dyDescent="0.2">
      <c r="A146" s="53" t="s">
        <v>135</v>
      </c>
      <c r="B146" s="65"/>
      <c r="C146" s="57"/>
      <c r="D146" s="57"/>
      <c r="E146" s="26" t="s">
        <v>17</v>
      </c>
      <c r="F146" s="6"/>
      <c r="G146" s="6"/>
      <c r="H146" s="56"/>
      <c r="I146" s="56"/>
      <c r="J146" s="57"/>
      <c r="K146" s="56"/>
      <c r="L146" s="56"/>
    </row>
    <row r="147" spans="1:12" ht="22.5" customHeight="1" x14ac:dyDescent="0.2">
      <c r="A147" s="53" t="s">
        <v>41</v>
      </c>
      <c r="B147" s="65" t="s">
        <v>132</v>
      </c>
      <c r="C147" s="54">
        <v>611</v>
      </c>
      <c r="D147" s="57">
        <v>3020229990</v>
      </c>
      <c r="E147" s="25" t="s">
        <v>15</v>
      </c>
      <c r="F147" s="6">
        <f t="shared" ref="F147:G147" si="36">F148</f>
        <v>302643.59999999998</v>
      </c>
      <c r="G147" s="6">
        <f t="shared" si="36"/>
        <v>302643.59999999998</v>
      </c>
      <c r="H147" s="54" t="s">
        <v>229</v>
      </c>
      <c r="I147" s="54" t="s">
        <v>80</v>
      </c>
      <c r="J147" s="57" t="s">
        <v>14</v>
      </c>
      <c r="K147" s="54">
        <v>93.5</v>
      </c>
      <c r="L147" s="54">
        <v>93.5</v>
      </c>
    </row>
    <row r="148" spans="1:12" ht="51" x14ac:dyDescent="0.2">
      <c r="A148" s="53"/>
      <c r="B148" s="65"/>
      <c r="C148" s="55"/>
      <c r="D148" s="57"/>
      <c r="E148" s="26" t="s">
        <v>16</v>
      </c>
      <c r="F148" s="6">
        <v>302643.59999999998</v>
      </c>
      <c r="G148" s="6">
        <v>302643.59999999998</v>
      </c>
      <c r="H148" s="55"/>
      <c r="I148" s="55"/>
      <c r="J148" s="57"/>
      <c r="K148" s="55"/>
      <c r="L148" s="55"/>
    </row>
    <row r="149" spans="1:12" ht="43.5" customHeight="1" x14ac:dyDescent="0.2">
      <c r="A149" s="53"/>
      <c r="B149" s="65"/>
      <c r="C149" s="56"/>
      <c r="D149" s="57"/>
      <c r="E149" s="26" t="s">
        <v>17</v>
      </c>
      <c r="F149" s="6"/>
      <c r="G149" s="6"/>
      <c r="H149" s="56"/>
      <c r="I149" s="56"/>
      <c r="J149" s="57"/>
      <c r="K149" s="56"/>
      <c r="L149" s="56"/>
    </row>
    <row r="150" spans="1:12" ht="26.1" customHeight="1" x14ac:dyDescent="0.2">
      <c r="A150" s="53" t="s">
        <v>42</v>
      </c>
      <c r="B150" s="65" t="s">
        <v>133</v>
      </c>
      <c r="C150" s="54">
        <v>611</v>
      </c>
      <c r="D150" s="57">
        <v>3020229990</v>
      </c>
      <c r="E150" s="25" t="s">
        <v>15</v>
      </c>
      <c r="F150" s="6">
        <f t="shared" ref="F150:G150" si="37">F151</f>
        <v>269180</v>
      </c>
      <c r="G150" s="6">
        <f t="shared" si="37"/>
        <v>269180</v>
      </c>
      <c r="H150" s="57" t="s">
        <v>170</v>
      </c>
      <c r="I150" s="57" t="s">
        <v>213</v>
      </c>
      <c r="J150" s="57">
        <v>2</v>
      </c>
      <c r="K150" s="57">
        <v>1</v>
      </c>
      <c r="L150" s="57">
        <v>1</v>
      </c>
    </row>
    <row r="151" spans="1:12" ht="51" x14ac:dyDescent="0.2">
      <c r="A151" s="53"/>
      <c r="B151" s="65"/>
      <c r="C151" s="55"/>
      <c r="D151" s="57"/>
      <c r="E151" s="26" t="s">
        <v>16</v>
      </c>
      <c r="F151" s="6">
        <v>269180</v>
      </c>
      <c r="G151" s="6">
        <v>269180</v>
      </c>
      <c r="H151" s="57"/>
      <c r="I151" s="57"/>
      <c r="J151" s="57"/>
      <c r="K151" s="57"/>
      <c r="L151" s="57"/>
    </row>
    <row r="152" spans="1:12" ht="38.25" x14ac:dyDescent="0.2">
      <c r="A152" s="53"/>
      <c r="B152" s="65"/>
      <c r="C152" s="56"/>
      <c r="D152" s="57"/>
      <c r="E152" s="26" t="s">
        <v>17</v>
      </c>
      <c r="F152" s="6"/>
      <c r="G152" s="6"/>
      <c r="H152" s="57"/>
      <c r="I152" s="57"/>
      <c r="J152" s="57"/>
      <c r="K152" s="57"/>
      <c r="L152" s="57"/>
    </row>
    <row r="153" spans="1:12" ht="28.5" customHeight="1" x14ac:dyDescent="0.2">
      <c r="A153" s="53" t="s">
        <v>43</v>
      </c>
      <c r="B153" s="65" t="s">
        <v>134</v>
      </c>
      <c r="C153" s="54">
        <v>611</v>
      </c>
      <c r="D153" s="57">
        <v>3020229990</v>
      </c>
      <c r="E153" s="25" t="s">
        <v>15</v>
      </c>
      <c r="F153" s="6">
        <f t="shared" ref="F153:G153" si="38">F154</f>
        <v>199170.6</v>
      </c>
      <c r="G153" s="6">
        <f t="shared" si="38"/>
        <v>199170.6</v>
      </c>
      <c r="H153" s="57" t="s">
        <v>231</v>
      </c>
      <c r="I153" s="54" t="s">
        <v>80</v>
      </c>
      <c r="J153" s="54" t="s">
        <v>14</v>
      </c>
      <c r="K153" s="57">
        <v>100</v>
      </c>
      <c r="L153" s="57">
        <v>100</v>
      </c>
    </row>
    <row r="154" spans="1:12" ht="51" x14ac:dyDescent="0.2">
      <c r="A154" s="53"/>
      <c r="B154" s="65"/>
      <c r="C154" s="55"/>
      <c r="D154" s="57"/>
      <c r="E154" s="26" t="s">
        <v>16</v>
      </c>
      <c r="F154" s="6">
        <v>199170.6</v>
      </c>
      <c r="G154" s="6">
        <v>199170.6</v>
      </c>
      <c r="H154" s="57"/>
      <c r="I154" s="55"/>
      <c r="J154" s="55"/>
      <c r="K154" s="57"/>
      <c r="L154" s="57"/>
    </row>
    <row r="155" spans="1:12" ht="38.25" x14ac:dyDescent="0.2">
      <c r="A155" s="53"/>
      <c r="B155" s="65"/>
      <c r="C155" s="56"/>
      <c r="D155" s="57"/>
      <c r="E155" s="26" t="s">
        <v>17</v>
      </c>
      <c r="F155" s="6"/>
      <c r="G155" s="6"/>
      <c r="H155" s="57"/>
      <c r="I155" s="56"/>
      <c r="J155" s="56"/>
      <c r="K155" s="57"/>
      <c r="L155" s="57"/>
    </row>
    <row r="156" spans="1:12" ht="28.5" customHeight="1" x14ac:dyDescent="0.2">
      <c r="A156" s="53" t="s">
        <v>44</v>
      </c>
      <c r="B156" s="65" t="s">
        <v>200</v>
      </c>
      <c r="C156" s="57" t="s">
        <v>14</v>
      </c>
      <c r="D156" s="57" t="s">
        <v>14</v>
      </c>
      <c r="E156" s="25" t="s">
        <v>15</v>
      </c>
      <c r="F156" s="6">
        <f>F157</f>
        <v>0</v>
      </c>
      <c r="G156" s="6">
        <f>G157</f>
        <v>0</v>
      </c>
      <c r="H156" s="57" t="s">
        <v>218</v>
      </c>
      <c r="I156" s="57" t="s">
        <v>89</v>
      </c>
      <c r="J156" s="57">
        <v>2.4500000000000002</v>
      </c>
      <c r="K156" s="57" t="s">
        <v>14</v>
      </c>
      <c r="L156" s="57" t="s">
        <v>14</v>
      </c>
    </row>
    <row r="157" spans="1:12" ht="97.5" customHeight="1" x14ac:dyDescent="0.2">
      <c r="A157" s="53"/>
      <c r="B157" s="65"/>
      <c r="C157" s="57"/>
      <c r="D157" s="57"/>
      <c r="E157" s="26" t="s">
        <v>16</v>
      </c>
      <c r="F157" s="6"/>
      <c r="G157" s="6"/>
      <c r="H157" s="57"/>
      <c r="I157" s="57"/>
      <c r="J157" s="57"/>
      <c r="K157" s="57"/>
      <c r="L157" s="57"/>
    </row>
    <row r="158" spans="1:12" ht="60.6" customHeight="1" x14ac:dyDescent="0.2">
      <c r="A158" s="53"/>
      <c r="B158" s="65"/>
      <c r="C158" s="57"/>
      <c r="D158" s="57"/>
      <c r="E158" s="26" t="s">
        <v>17</v>
      </c>
      <c r="F158" s="6"/>
      <c r="G158" s="6"/>
      <c r="H158" s="57"/>
      <c r="I158" s="57"/>
      <c r="J158" s="57"/>
      <c r="K158" s="57"/>
      <c r="L158" s="57"/>
    </row>
    <row r="159" spans="1:12" ht="32.450000000000003" customHeight="1" x14ac:dyDescent="0.2">
      <c r="A159" s="53" t="s">
        <v>45</v>
      </c>
      <c r="B159" s="65" t="s">
        <v>191</v>
      </c>
      <c r="C159" s="57">
        <v>611</v>
      </c>
      <c r="D159" s="57" t="s">
        <v>306</v>
      </c>
      <c r="E159" s="25" t="s">
        <v>15</v>
      </c>
      <c r="F159" s="6">
        <f>F160+F161</f>
        <v>24093306.780000001</v>
      </c>
      <c r="G159" s="6">
        <f>G160+G161</f>
        <v>24093306.780000001</v>
      </c>
      <c r="H159" s="57" t="s">
        <v>260</v>
      </c>
      <c r="I159" s="57" t="s">
        <v>89</v>
      </c>
      <c r="J159" s="57">
        <v>0.9</v>
      </c>
      <c r="K159" s="57">
        <v>0.9</v>
      </c>
      <c r="L159" s="57">
        <v>0.9</v>
      </c>
    </row>
    <row r="160" spans="1:12" ht="51" x14ac:dyDescent="0.2">
      <c r="A160" s="53"/>
      <c r="B160" s="65"/>
      <c r="C160" s="57"/>
      <c r="D160" s="57"/>
      <c r="E160" s="26" t="s">
        <v>16</v>
      </c>
      <c r="F160" s="15">
        <v>595653.26</v>
      </c>
      <c r="G160" s="15">
        <v>595653.26</v>
      </c>
      <c r="H160" s="57"/>
      <c r="I160" s="57"/>
      <c r="J160" s="57"/>
      <c r="K160" s="57"/>
      <c r="L160" s="57"/>
    </row>
    <row r="161" spans="1:12" ht="38.25" x14ac:dyDescent="0.2">
      <c r="A161" s="53"/>
      <c r="B161" s="65"/>
      <c r="C161" s="57"/>
      <c r="D161" s="57"/>
      <c r="E161" s="26" t="s">
        <v>280</v>
      </c>
      <c r="F161" s="15">
        <v>23497653.52</v>
      </c>
      <c r="G161" s="15">
        <v>23497653.52</v>
      </c>
      <c r="H161" s="57"/>
      <c r="I161" s="57"/>
      <c r="J161" s="57"/>
      <c r="K161" s="57"/>
      <c r="L161" s="57"/>
    </row>
    <row r="162" spans="1:12" ht="30.75" customHeight="1" x14ac:dyDescent="0.2">
      <c r="A162" s="53"/>
      <c r="B162" s="65" t="s">
        <v>136</v>
      </c>
      <c r="C162" s="57" t="s">
        <v>14</v>
      </c>
      <c r="D162" s="57" t="s">
        <v>14</v>
      </c>
      <c r="E162" s="25" t="s">
        <v>15</v>
      </c>
      <c r="F162" s="15"/>
      <c r="G162" s="15"/>
      <c r="H162" s="57" t="s">
        <v>153</v>
      </c>
      <c r="I162" s="57" t="s">
        <v>89</v>
      </c>
      <c r="J162" s="57">
        <v>0.33850000000000002</v>
      </c>
      <c r="K162" s="57" t="s">
        <v>14</v>
      </c>
      <c r="L162" s="54" t="s">
        <v>14</v>
      </c>
    </row>
    <row r="163" spans="1:12" ht="51" x14ac:dyDescent="0.2">
      <c r="A163" s="53"/>
      <c r="B163" s="65"/>
      <c r="C163" s="57"/>
      <c r="D163" s="57"/>
      <c r="E163" s="26" t="s">
        <v>16</v>
      </c>
      <c r="F163" s="6"/>
      <c r="G163" s="6"/>
      <c r="H163" s="57"/>
      <c r="I163" s="57"/>
      <c r="J163" s="57"/>
      <c r="K163" s="57"/>
      <c r="L163" s="55"/>
    </row>
    <row r="164" spans="1:12" ht="38.25" x14ac:dyDescent="0.2">
      <c r="A164" s="53"/>
      <c r="B164" s="65"/>
      <c r="C164" s="57"/>
      <c r="D164" s="57"/>
      <c r="E164" s="26" t="s">
        <v>17</v>
      </c>
      <c r="F164" s="6"/>
      <c r="G164" s="6"/>
      <c r="H164" s="57"/>
      <c r="I164" s="57"/>
      <c r="J164" s="57"/>
      <c r="K164" s="57"/>
      <c r="L164" s="56"/>
    </row>
    <row r="165" spans="1:12" ht="25.5" customHeight="1" x14ac:dyDescent="0.2">
      <c r="A165" s="53" t="s">
        <v>160</v>
      </c>
      <c r="B165" s="65" t="s">
        <v>161</v>
      </c>
      <c r="C165" s="57">
        <v>611</v>
      </c>
      <c r="D165" s="57">
        <v>3020229990</v>
      </c>
      <c r="E165" s="25" t="s">
        <v>15</v>
      </c>
      <c r="F165" s="6">
        <f t="shared" ref="F165:G165" si="39">F166</f>
        <v>37209.800000000003</v>
      </c>
      <c r="G165" s="6">
        <f t="shared" si="39"/>
        <v>37209.800000000003</v>
      </c>
      <c r="H165" s="57" t="s">
        <v>169</v>
      </c>
      <c r="I165" s="57" t="s">
        <v>213</v>
      </c>
      <c r="J165" s="57">
        <v>9</v>
      </c>
      <c r="K165" s="57">
        <v>10</v>
      </c>
      <c r="L165" s="57">
        <v>9</v>
      </c>
    </row>
    <row r="166" spans="1:12" ht="51" x14ac:dyDescent="0.2">
      <c r="A166" s="53"/>
      <c r="B166" s="65"/>
      <c r="C166" s="57"/>
      <c r="D166" s="57"/>
      <c r="E166" s="26" t="s">
        <v>16</v>
      </c>
      <c r="F166" s="6">
        <v>37209.800000000003</v>
      </c>
      <c r="G166" s="6">
        <v>37209.800000000003</v>
      </c>
      <c r="H166" s="57"/>
      <c r="I166" s="57"/>
      <c r="J166" s="57"/>
      <c r="K166" s="57"/>
      <c r="L166" s="57"/>
    </row>
    <row r="167" spans="1:12" ht="38.25" x14ac:dyDescent="0.2">
      <c r="A167" s="53"/>
      <c r="B167" s="65"/>
      <c r="C167" s="57"/>
      <c r="D167" s="57"/>
      <c r="E167" s="26" t="s">
        <v>17</v>
      </c>
      <c r="F167" s="6"/>
      <c r="G167" s="6"/>
      <c r="H167" s="57"/>
      <c r="I167" s="57"/>
      <c r="J167" s="57"/>
      <c r="K167" s="57"/>
      <c r="L167" s="57"/>
    </row>
    <row r="168" spans="1:12" ht="26.45" customHeight="1" x14ac:dyDescent="0.2">
      <c r="A168" s="53" t="s">
        <v>251</v>
      </c>
      <c r="B168" s="65" t="s">
        <v>252</v>
      </c>
      <c r="C168" s="57">
        <v>611</v>
      </c>
      <c r="D168" s="57">
        <v>3020220060</v>
      </c>
      <c r="E168" s="25" t="s">
        <v>15</v>
      </c>
      <c r="F168" s="6">
        <f>F169</f>
        <v>1106964.94</v>
      </c>
      <c r="G168" s="6">
        <f>G169</f>
        <v>1094191.9099999999</v>
      </c>
      <c r="H168" s="57" t="s">
        <v>218</v>
      </c>
      <c r="I168" s="57" t="s">
        <v>89</v>
      </c>
      <c r="J168" s="57">
        <v>1.6240000000000001</v>
      </c>
      <c r="K168" s="57">
        <v>1.6240000000000001</v>
      </c>
      <c r="L168" s="57">
        <v>1.6240000000000001</v>
      </c>
    </row>
    <row r="169" spans="1:12" ht="51" x14ac:dyDescent="0.2">
      <c r="A169" s="53"/>
      <c r="B169" s="65"/>
      <c r="C169" s="57"/>
      <c r="D169" s="57"/>
      <c r="E169" s="26" t="s">
        <v>16</v>
      </c>
      <c r="F169" s="6">
        <v>1106964.94</v>
      </c>
      <c r="G169" s="6">
        <v>1094191.9099999999</v>
      </c>
      <c r="H169" s="57"/>
      <c r="I169" s="57"/>
      <c r="J169" s="57"/>
      <c r="K169" s="57"/>
      <c r="L169" s="57"/>
    </row>
    <row r="170" spans="1:12" ht="220.15" customHeight="1" x14ac:dyDescent="0.2">
      <c r="A170" s="53"/>
      <c r="B170" s="65"/>
      <c r="C170" s="57"/>
      <c r="D170" s="57"/>
      <c r="E170" s="26" t="s">
        <v>17</v>
      </c>
      <c r="F170" s="6"/>
      <c r="G170" s="6"/>
      <c r="H170" s="57"/>
      <c r="I170" s="57"/>
      <c r="J170" s="57"/>
      <c r="K170" s="57"/>
      <c r="L170" s="57"/>
    </row>
    <row r="171" spans="1:12" ht="33" customHeight="1" x14ac:dyDescent="0.2">
      <c r="A171" s="53" t="s">
        <v>253</v>
      </c>
      <c r="B171" s="65" t="s">
        <v>254</v>
      </c>
      <c r="C171" s="57">
        <v>611</v>
      </c>
      <c r="D171" s="57">
        <v>3020220060</v>
      </c>
      <c r="E171" s="25" t="s">
        <v>15</v>
      </c>
      <c r="F171" s="6">
        <f>F172</f>
        <v>2043330</v>
      </c>
      <c r="G171" s="6">
        <f>G172</f>
        <v>2043330</v>
      </c>
      <c r="H171" s="57" t="s">
        <v>255</v>
      </c>
      <c r="I171" s="57" t="s">
        <v>216</v>
      </c>
      <c r="J171" s="57">
        <v>1</v>
      </c>
      <c r="K171" s="57">
        <v>1</v>
      </c>
      <c r="L171" s="57">
        <v>1</v>
      </c>
    </row>
    <row r="172" spans="1:12" ht="65.45" customHeight="1" x14ac:dyDescent="0.2">
      <c r="A172" s="53"/>
      <c r="B172" s="65"/>
      <c r="C172" s="57"/>
      <c r="D172" s="57"/>
      <c r="E172" s="26" t="s">
        <v>16</v>
      </c>
      <c r="F172" s="6">
        <v>2043330</v>
      </c>
      <c r="G172" s="6">
        <v>2043330</v>
      </c>
      <c r="H172" s="57"/>
      <c r="I172" s="57"/>
      <c r="J172" s="57"/>
      <c r="K172" s="57"/>
      <c r="L172" s="57"/>
    </row>
    <row r="173" spans="1:12" ht="181.15" customHeight="1" x14ac:dyDescent="0.2">
      <c r="A173" s="53"/>
      <c r="B173" s="65"/>
      <c r="C173" s="57"/>
      <c r="D173" s="57"/>
      <c r="E173" s="26" t="s">
        <v>17</v>
      </c>
      <c r="F173" s="6"/>
      <c r="G173" s="6"/>
      <c r="H173" s="57"/>
      <c r="I173" s="57"/>
      <c r="J173" s="57"/>
      <c r="K173" s="57"/>
      <c r="L173" s="57"/>
    </row>
    <row r="174" spans="1:12" ht="26.45" customHeight="1" x14ac:dyDescent="0.2">
      <c r="A174" s="53" t="s">
        <v>258</v>
      </c>
      <c r="B174" s="65" t="s">
        <v>259</v>
      </c>
      <c r="C174" s="57">
        <v>611</v>
      </c>
      <c r="D174" s="57">
        <v>3020229990</v>
      </c>
      <c r="E174" s="25" t="s">
        <v>15</v>
      </c>
      <c r="F174" s="6">
        <f>F175</f>
        <v>153491.54</v>
      </c>
      <c r="G174" s="6">
        <f>G175</f>
        <v>153491.54</v>
      </c>
      <c r="H174" s="57" t="s">
        <v>263</v>
      </c>
      <c r="I174" s="57" t="s">
        <v>216</v>
      </c>
      <c r="J174" s="57">
        <v>1</v>
      </c>
      <c r="K174" s="57">
        <v>1</v>
      </c>
      <c r="L174" s="57">
        <v>1</v>
      </c>
    </row>
    <row r="175" spans="1:12" ht="51" x14ac:dyDescent="0.2">
      <c r="A175" s="53"/>
      <c r="B175" s="65"/>
      <c r="C175" s="57"/>
      <c r="D175" s="57"/>
      <c r="E175" s="26" t="s">
        <v>16</v>
      </c>
      <c r="F175" s="15">
        <v>153491.54</v>
      </c>
      <c r="G175" s="15">
        <v>153491.54</v>
      </c>
      <c r="H175" s="57"/>
      <c r="I175" s="57"/>
      <c r="J175" s="57"/>
      <c r="K175" s="57"/>
      <c r="L175" s="57"/>
    </row>
    <row r="176" spans="1:12" ht="38.25" x14ac:dyDescent="0.2">
      <c r="A176" s="53"/>
      <c r="B176" s="65"/>
      <c r="C176" s="57"/>
      <c r="D176" s="57"/>
      <c r="E176" s="26" t="s">
        <v>17</v>
      </c>
      <c r="F176" s="6"/>
      <c r="G176" s="6"/>
      <c r="H176" s="57"/>
      <c r="I176" s="57"/>
      <c r="J176" s="57"/>
      <c r="K176" s="57"/>
      <c r="L176" s="57"/>
    </row>
    <row r="177" spans="1:12" ht="25.5" customHeight="1" x14ac:dyDescent="0.2">
      <c r="A177" s="53" t="s">
        <v>270</v>
      </c>
      <c r="B177" s="65" t="s">
        <v>271</v>
      </c>
      <c r="C177" s="57" t="s">
        <v>14</v>
      </c>
      <c r="D177" s="57" t="s">
        <v>14</v>
      </c>
      <c r="E177" s="25" t="s">
        <v>15</v>
      </c>
      <c r="F177" s="6">
        <f t="shared" ref="F177:G177" si="40">F178</f>
        <v>0</v>
      </c>
      <c r="G177" s="6">
        <f t="shared" si="40"/>
        <v>0</v>
      </c>
      <c r="H177" s="57" t="s">
        <v>149</v>
      </c>
      <c r="I177" s="57" t="s">
        <v>89</v>
      </c>
      <c r="J177" s="57" t="s">
        <v>14</v>
      </c>
      <c r="K177" s="54" t="s">
        <v>14</v>
      </c>
      <c r="L177" s="125" t="s">
        <v>14</v>
      </c>
    </row>
    <row r="178" spans="1:12" ht="51" x14ac:dyDescent="0.2">
      <c r="A178" s="53" t="s">
        <v>46</v>
      </c>
      <c r="B178" s="65"/>
      <c r="C178" s="57"/>
      <c r="D178" s="57"/>
      <c r="E178" s="26" t="s">
        <v>16</v>
      </c>
      <c r="F178" s="6">
        <v>0</v>
      </c>
      <c r="G178" s="6">
        <v>0</v>
      </c>
      <c r="H178" s="57"/>
      <c r="I178" s="57"/>
      <c r="J178" s="57"/>
      <c r="K178" s="55"/>
      <c r="L178" s="126"/>
    </row>
    <row r="179" spans="1:12" ht="38.25" x14ac:dyDescent="0.2">
      <c r="A179" s="53"/>
      <c r="B179" s="65"/>
      <c r="C179" s="57"/>
      <c r="D179" s="57"/>
      <c r="E179" s="26" t="s">
        <v>17</v>
      </c>
      <c r="F179" s="6"/>
      <c r="G179" s="6"/>
      <c r="H179" s="57"/>
      <c r="I179" s="57"/>
      <c r="J179" s="57"/>
      <c r="K179" s="56"/>
      <c r="L179" s="127"/>
    </row>
    <row r="180" spans="1:12" ht="25.5" customHeight="1" x14ac:dyDescent="0.2">
      <c r="A180" s="53" t="s">
        <v>272</v>
      </c>
      <c r="B180" s="65" t="s">
        <v>277</v>
      </c>
      <c r="C180" s="57">
        <v>611</v>
      </c>
      <c r="D180" s="57" t="s">
        <v>307</v>
      </c>
      <c r="E180" s="25" t="s">
        <v>15</v>
      </c>
      <c r="F180" s="6">
        <f>F181+F182</f>
        <v>519640.51</v>
      </c>
      <c r="G180" s="6">
        <f>G181+G182</f>
        <v>351756.5</v>
      </c>
      <c r="H180" s="57" t="s">
        <v>310</v>
      </c>
      <c r="I180" s="57" t="s">
        <v>89</v>
      </c>
      <c r="J180" s="57">
        <v>1.26</v>
      </c>
      <c r="K180" s="54">
        <v>1.26</v>
      </c>
      <c r="L180" s="57">
        <v>1.26</v>
      </c>
    </row>
    <row r="181" spans="1:12" ht="51" x14ac:dyDescent="0.2">
      <c r="A181" s="53"/>
      <c r="B181" s="65"/>
      <c r="C181" s="57"/>
      <c r="D181" s="57"/>
      <c r="E181" s="26" t="s">
        <v>16</v>
      </c>
      <c r="F181" s="6">
        <v>20085.310000000001</v>
      </c>
      <c r="G181" s="6">
        <v>20085.310000000001</v>
      </c>
      <c r="H181" s="57"/>
      <c r="I181" s="57"/>
      <c r="J181" s="57"/>
      <c r="K181" s="55"/>
      <c r="L181" s="57"/>
    </row>
    <row r="182" spans="1:12" ht="108" customHeight="1" x14ac:dyDescent="0.2">
      <c r="A182" s="53"/>
      <c r="B182" s="65"/>
      <c r="C182" s="57"/>
      <c r="D182" s="57"/>
      <c r="E182" s="26" t="s">
        <v>17</v>
      </c>
      <c r="F182" s="6">
        <v>499555.2</v>
      </c>
      <c r="G182" s="6">
        <v>331671.19</v>
      </c>
      <c r="H182" s="57"/>
      <c r="I182" s="57"/>
      <c r="J182" s="57"/>
      <c r="K182" s="56"/>
      <c r="L182" s="57"/>
    </row>
    <row r="183" spans="1:12" ht="25.5" customHeight="1" x14ac:dyDescent="0.2">
      <c r="A183" s="53" t="s">
        <v>278</v>
      </c>
      <c r="B183" s="65" t="s">
        <v>279</v>
      </c>
      <c r="C183" s="57" t="s">
        <v>14</v>
      </c>
      <c r="D183" s="57" t="s">
        <v>14</v>
      </c>
      <c r="E183" s="25" t="s">
        <v>15</v>
      </c>
      <c r="F183" s="6">
        <f>F184</f>
        <v>0</v>
      </c>
      <c r="G183" s="6">
        <f>G184</f>
        <v>0</v>
      </c>
      <c r="H183" s="57" t="s">
        <v>218</v>
      </c>
      <c r="I183" s="57" t="s">
        <v>89</v>
      </c>
      <c r="J183" s="57" t="s">
        <v>14</v>
      </c>
      <c r="K183" s="57" t="s">
        <v>14</v>
      </c>
      <c r="L183" s="57" t="s">
        <v>14</v>
      </c>
    </row>
    <row r="184" spans="1:12" ht="51" x14ac:dyDescent="0.2">
      <c r="A184" s="53"/>
      <c r="B184" s="65"/>
      <c r="C184" s="57"/>
      <c r="D184" s="57"/>
      <c r="E184" s="26" t="s">
        <v>16</v>
      </c>
      <c r="F184" s="6">
        <v>0</v>
      </c>
      <c r="G184" s="6">
        <v>0</v>
      </c>
      <c r="H184" s="57"/>
      <c r="I184" s="57"/>
      <c r="J184" s="57"/>
      <c r="K184" s="57"/>
      <c r="L184" s="57"/>
    </row>
    <row r="185" spans="1:12" ht="141" customHeight="1" x14ac:dyDescent="0.2">
      <c r="A185" s="53"/>
      <c r="B185" s="65"/>
      <c r="C185" s="57"/>
      <c r="D185" s="57"/>
      <c r="E185" s="26" t="s">
        <v>17</v>
      </c>
      <c r="F185" s="6"/>
      <c r="G185" s="6"/>
      <c r="H185" s="57"/>
      <c r="I185" s="57"/>
      <c r="J185" s="57"/>
      <c r="K185" s="57"/>
      <c r="L185" s="57"/>
    </row>
    <row r="186" spans="1:12" s="2" customFormat="1" ht="33.75" customHeight="1" x14ac:dyDescent="0.2">
      <c r="A186" s="68" t="s">
        <v>11</v>
      </c>
      <c r="B186" s="61"/>
      <c r="C186" s="66" t="s">
        <v>14</v>
      </c>
      <c r="D186" s="66" t="s">
        <v>14</v>
      </c>
      <c r="E186" s="25" t="s">
        <v>15</v>
      </c>
      <c r="F186" s="12">
        <f>F187+F188</f>
        <v>39080039.129999995</v>
      </c>
      <c r="G186" s="12">
        <f>G187+G188</f>
        <v>38739382.030000001</v>
      </c>
      <c r="H186" s="66" t="s">
        <v>14</v>
      </c>
      <c r="I186" s="66" t="s">
        <v>14</v>
      </c>
      <c r="J186" s="66" t="s">
        <v>14</v>
      </c>
      <c r="K186" s="66" t="s">
        <v>14</v>
      </c>
      <c r="L186" s="66" t="s">
        <v>14</v>
      </c>
    </row>
    <row r="187" spans="1:12" s="2" customFormat="1" ht="66.75" customHeight="1" x14ac:dyDescent="0.2">
      <c r="A187" s="68"/>
      <c r="B187" s="61"/>
      <c r="C187" s="66"/>
      <c r="D187" s="66"/>
      <c r="E187" s="25" t="s">
        <v>16</v>
      </c>
      <c r="F187" s="12">
        <f>F133+F88</f>
        <v>11918374.149999999</v>
      </c>
      <c r="G187" s="12">
        <f>G133+G88</f>
        <v>11897418.539999999</v>
      </c>
      <c r="H187" s="66"/>
      <c r="I187" s="66"/>
      <c r="J187" s="66"/>
      <c r="K187" s="66"/>
      <c r="L187" s="66"/>
    </row>
    <row r="188" spans="1:12" s="2" customFormat="1" ht="44.25" customHeight="1" x14ac:dyDescent="0.2">
      <c r="A188" s="68"/>
      <c r="B188" s="61"/>
      <c r="C188" s="66"/>
      <c r="D188" s="66"/>
      <c r="E188" s="25" t="s">
        <v>17</v>
      </c>
      <c r="F188" s="12">
        <f>F89+F134</f>
        <v>27161664.979999997</v>
      </c>
      <c r="G188" s="12">
        <f>G89+G134</f>
        <v>26841963.490000002</v>
      </c>
      <c r="H188" s="66"/>
      <c r="I188" s="66"/>
      <c r="J188" s="66"/>
      <c r="K188" s="66"/>
      <c r="L188" s="66"/>
    </row>
    <row r="189" spans="1:12" ht="87.6" customHeight="1" x14ac:dyDescent="0.25">
      <c r="A189" s="68" t="s">
        <v>97</v>
      </c>
      <c r="B189" s="61"/>
      <c r="C189" s="44" t="s">
        <v>14</v>
      </c>
      <c r="D189" s="44" t="s">
        <v>14</v>
      </c>
      <c r="E189" s="40" t="s">
        <v>14</v>
      </c>
      <c r="F189" s="40" t="s">
        <v>14</v>
      </c>
      <c r="G189" s="40" t="s">
        <v>14</v>
      </c>
      <c r="H189" s="40" t="s">
        <v>14</v>
      </c>
      <c r="I189" s="40" t="s">
        <v>14</v>
      </c>
      <c r="J189" s="40" t="s">
        <v>14</v>
      </c>
      <c r="K189" s="40" t="s">
        <v>14</v>
      </c>
      <c r="L189" s="40" t="s">
        <v>14</v>
      </c>
    </row>
    <row r="190" spans="1:12" ht="168.6" customHeight="1" x14ac:dyDescent="0.2">
      <c r="A190" s="68" t="s">
        <v>193</v>
      </c>
      <c r="B190" s="61"/>
      <c r="C190" s="44" t="s">
        <v>14</v>
      </c>
      <c r="D190" s="44" t="s">
        <v>14</v>
      </c>
      <c r="E190" s="44" t="s">
        <v>14</v>
      </c>
      <c r="F190" s="11" t="s">
        <v>14</v>
      </c>
      <c r="G190" s="11" t="s">
        <v>14</v>
      </c>
      <c r="H190" s="40" t="s">
        <v>14</v>
      </c>
      <c r="I190" s="40" t="s">
        <v>14</v>
      </c>
      <c r="J190" s="40" t="s">
        <v>14</v>
      </c>
      <c r="K190" s="40" t="s">
        <v>14</v>
      </c>
      <c r="L190" s="40" t="s">
        <v>14</v>
      </c>
    </row>
    <row r="191" spans="1:12" s="2" customFormat="1" ht="27.75" customHeight="1" x14ac:dyDescent="0.2">
      <c r="A191" s="53" t="s">
        <v>46</v>
      </c>
      <c r="B191" s="61" t="s">
        <v>98</v>
      </c>
      <c r="C191" s="57" t="s">
        <v>14</v>
      </c>
      <c r="D191" s="57" t="s">
        <v>14</v>
      </c>
      <c r="E191" s="25" t="s">
        <v>15</v>
      </c>
      <c r="F191" s="12">
        <f t="shared" ref="F191:G191" si="41">F192</f>
        <v>102673.02</v>
      </c>
      <c r="G191" s="12">
        <f t="shared" si="41"/>
        <v>102673.02</v>
      </c>
      <c r="H191" s="57" t="s">
        <v>14</v>
      </c>
      <c r="I191" s="57" t="s">
        <v>14</v>
      </c>
      <c r="J191" s="57" t="s">
        <v>14</v>
      </c>
      <c r="K191" s="57" t="s">
        <v>14</v>
      </c>
      <c r="L191" s="57" t="s">
        <v>14</v>
      </c>
    </row>
    <row r="192" spans="1:12" ht="51" x14ac:dyDescent="0.2">
      <c r="A192" s="53"/>
      <c r="B192" s="61"/>
      <c r="C192" s="57"/>
      <c r="D192" s="57"/>
      <c r="E192" s="26" t="s">
        <v>16</v>
      </c>
      <c r="F192" s="5">
        <f t="shared" ref="F192" si="42">F198+F201</f>
        <v>102673.02</v>
      </c>
      <c r="G192" s="5">
        <f t="shared" ref="G192" si="43">G198+G201</f>
        <v>102673.02</v>
      </c>
      <c r="H192" s="57"/>
      <c r="I192" s="57"/>
      <c r="J192" s="57"/>
      <c r="K192" s="57"/>
      <c r="L192" s="57"/>
    </row>
    <row r="193" spans="1:12" ht="38.25" x14ac:dyDescent="0.2">
      <c r="A193" s="53"/>
      <c r="B193" s="61"/>
      <c r="C193" s="57"/>
      <c r="D193" s="57"/>
      <c r="E193" s="26" t="s">
        <v>17</v>
      </c>
      <c r="F193" s="11"/>
      <c r="G193" s="11"/>
      <c r="H193" s="57"/>
      <c r="I193" s="57"/>
      <c r="J193" s="57"/>
      <c r="K193" s="57"/>
      <c r="L193" s="57"/>
    </row>
    <row r="194" spans="1:12" s="2" customFormat="1" ht="25.5" customHeight="1" x14ac:dyDescent="0.2">
      <c r="A194" s="53"/>
      <c r="B194" s="61" t="s">
        <v>142</v>
      </c>
      <c r="C194" s="57">
        <v>611</v>
      </c>
      <c r="D194" s="57">
        <v>3030100000</v>
      </c>
      <c r="E194" s="25" t="s">
        <v>15</v>
      </c>
      <c r="F194" s="12">
        <f t="shared" ref="F194:G194" si="44">-F195</f>
        <v>-102673.02</v>
      </c>
      <c r="G194" s="12">
        <f t="shared" si="44"/>
        <v>-102673.02</v>
      </c>
      <c r="H194" s="57" t="s">
        <v>14</v>
      </c>
      <c r="I194" s="57" t="s">
        <v>14</v>
      </c>
      <c r="J194" s="57" t="s">
        <v>14</v>
      </c>
      <c r="K194" s="57" t="s">
        <v>14</v>
      </c>
      <c r="L194" s="57" t="s">
        <v>14</v>
      </c>
    </row>
    <row r="195" spans="1:12" ht="51" x14ac:dyDescent="0.2">
      <c r="A195" s="53"/>
      <c r="B195" s="61"/>
      <c r="C195" s="57"/>
      <c r="D195" s="57"/>
      <c r="E195" s="26" t="s">
        <v>16</v>
      </c>
      <c r="F195" s="5">
        <f t="shared" ref="F195" si="45">F192</f>
        <v>102673.02</v>
      </c>
      <c r="G195" s="5">
        <f t="shared" ref="G195" si="46">G192</f>
        <v>102673.02</v>
      </c>
      <c r="H195" s="57"/>
      <c r="I195" s="57"/>
      <c r="J195" s="57"/>
      <c r="K195" s="57"/>
      <c r="L195" s="57"/>
    </row>
    <row r="196" spans="1:12" ht="38.25" x14ac:dyDescent="0.2">
      <c r="A196" s="53"/>
      <c r="B196" s="61"/>
      <c r="C196" s="57"/>
      <c r="D196" s="57"/>
      <c r="E196" s="26" t="s">
        <v>17</v>
      </c>
      <c r="F196" s="11"/>
      <c r="G196" s="11"/>
      <c r="H196" s="57"/>
      <c r="I196" s="57"/>
      <c r="J196" s="57"/>
      <c r="K196" s="57"/>
      <c r="L196" s="57"/>
    </row>
    <row r="197" spans="1:12" ht="25.5" customHeight="1" x14ac:dyDescent="0.2">
      <c r="A197" s="53" t="s">
        <v>48</v>
      </c>
      <c r="B197" s="65" t="s">
        <v>76</v>
      </c>
      <c r="C197" s="57">
        <v>611</v>
      </c>
      <c r="D197" s="57">
        <v>3030129990</v>
      </c>
      <c r="E197" s="25" t="s">
        <v>15</v>
      </c>
      <c r="F197" s="6">
        <f t="shared" ref="F197:G197" si="47">F198</f>
        <v>102673.02</v>
      </c>
      <c r="G197" s="6">
        <f t="shared" si="47"/>
        <v>102673.02</v>
      </c>
      <c r="H197" s="54" t="s">
        <v>176</v>
      </c>
      <c r="I197" s="57" t="s">
        <v>80</v>
      </c>
      <c r="J197" s="57" t="s">
        <v>14</v>
      </c>
      <c r="K197" s="57">
        <v>102</v>
      </c>
      <c r="L197" s="57">
        <v>102</v>
      </c>
    </row>
    <row r="198" spans="1:12" ht="51" x14ac:dyDescent="0.2">
      <c r="A198" s="53"/>
      <c r="B198" s="65"/>
      <c r="C198" s="57"/>
      <c r="D198" s="57"/>
      <c r="E198" s="26" t="s">
        <v>16</v>
      </c>
      <c r="F198" s="6">
        <v>102673.02</v>
      </c>
      <c r="G198" s="6">
        <v>102673.02</v>
      </c>
      <c r="H198" s="55"/>
      <c r="I198" s="57"/>
      <c r="J198" s="57"/>
      <c r="K198" s="57"/>
      <c r="L198" s="57"/>
    </row>
    <row r="199" spans="1:12" ht="57.6" customHeight="1" x14ac:dyDescent="0.2">
      <c r="A199" s="53"/>
      <c r="B199" s="65"/>
      <c r="C199" s="57"/>
      <c r="D199" s="57"/>
      <c r="E199" s="26" t="s">
        <v>17</v>
      </c>
      <c r="F199" s="6"/>
      <c r="G199" s="6"/>
      <c r="H199" s="56"/>
      <c r="I199" s="57"/>
      <c r="J199" s="57"/>
      <c r="K199" s="57"/>
      <c r="L199" s="57"/>
    </row>
    <row r="200" spans="1:12" ht="25.5" customHeight="1" x14ac:dyDescent="0.2">
      <c r="A200" s="53" t="s">
        <v>49</v>
      </c>
      <c r="B200" s="65" t="s">
        <v>77</v>
      </c>
      <c r="C200" s="57" t="s">
        <v>14</v>
      </c>
      <c r="D200" s="57" t="s">
        <v>14</v>
      </c>
      <c r="E200" s="25" t="s">
        <v>15</v>
      </c>
      <c r="F200" s="11"/>
      <c r="G200" s="11"/>
      <c r="H200" s="57" t="s">
        <v>14</v>
      </c>
      <c r="I200" s="57" t="s">
        <v>14</v>
      </c>
      <c r="J200" s="57" t="s">
        <v>14</v>
      </c>
      <c r="K200" s="57" t="s">
        <v>14</v>
      </c>
      <c r="L200" s="57" t="s">
        <v>14</v>
      </c>
    </row>
    <row r="201" spans="1:12" ht="51" x14ac:dyDescent="0.2">
      <c r="A201" s="53"/>
      <c r="B201" s="65"/>
      <c r="C201" s="57"/>
      <c r="D201" s="57"/>
      <c r="E201" s="26" t="s">
        <v>16</v>
      </c>
      <c r="F201" s="11"/>
      <c r="G201" s="11"/>
      <c r="H201" s="57"/>
      <c r="I201" s="57"/>
      <c r="J201" s="57"/>
      <c r="K201" s="57"/>
      <c r="L201" s="57"/>
    </row>
    <row r="202" spans="1:12" ht="38.25" x14ac:dyDescent="0.2">
      <c r="A202" s="53"/>
      <c r="B202" s="65"/>
      <c r="C202" s="57"/>
      <c r="D202" s="57"/>
      <c r="E202" s="26" t="s">
        <v>17</v>
      </c>
      <c r="F202" s="11"/>
      <c r="G202" s="11"/>
      <c r="H202" s="57"/>
      <c r="I202" s="57"/>
      <c r="J202" s="57"/>
      <c r="K202" s="57"/>
      <c r="L202" s="57"/>
    </row>
    <row r="203" spans="1:12" s="2" customFormat="1" ht="28.5" customHeight="1" x14ac:dyDescent="0.2">
      <c r="A203" s="53" t="s">
        <v>47</v>
      </c>
      <c r="B203" s="65" t="s">
        <v>126</v>
      </c>
      <c r="C203" s="57" t="s">
        <v>14</v>
      </c>
      <c r="D203" s="57" t="s">
        <v>14</v>
      </c>
      <c r="E203" s="25" t="s">
        <v>15</v>
      </c>
      <c r="F203" s="12">
        <f t="shared" ref="F203:G203" si="48">F204</f>
        <v>20000</v>
      </c>
      <c r="G203" s="12">
        <f t="shared" si="48"/>
        <v>20000</v>
      </c>
      <c r="H203" s="57" t="s">
        <v>14</v>
      </c>
      <c r="I203" s="57" t="s">
        <v>14</v>
      </c>
      <c r="J203" s="57" t="s">
        <v>14</v>
      </c>
      <c r="K203" s="57" t="s">
        <v>14</v>
      </c>
      <c r="L203" s="57" t="s">
        <v>14</v>
      </c>
    </row>
    <row r="204" spans="1:12" ht="51" x14ac:dyDescent="0.2">
      <c r="A204" s="53"/>
      <c r="B204" s="65"/>
      <c r="C204" s="57"/>
      <c r="D204" s="57"/>
      <c r="E204" s="26" t="s">
        <v>16</v>
      </c>
      <c r="F204" s="5">
        <f t="shared" ref="F204" si="49">F210+F213</f>
        <v>20000</v>
      </c>
      <c r="G204" s="5">
        <f t="shared" ref="G204" si="50">G210+G213</f>
        <v>20000</v>
      </c>
      <c r="H204" s="57"/>
      <c r="I204" s="57"/>
      <c r="J204" s="57"/>
      <c r="K204" s="57"/>
      <c r="L204" s="57"/>
    </row>
    <row r="205" spans="1:12" ht="38.25" x14ac:dyDescent="0.2">
      <c r="A205" s="53"/>
      <c r="B205" s="65"/>
      <c r="C205" s="57"/>
      <c r="D205" s="57"/>
      <c r="E205" s="26" t="s">
        <v>17</v>
      </c>
      <c r="F205" s="11"/>
      <c r="G205" s="11"/>
      <c r="H205" s="57"/>
      <c r="I205" s="57"/>
      <c r="J205" s="57"/>
      <c r="K205" s="57"/>
      <c r="L205" s="57"/>
    </row>
    <row r="206" spans="1:12" s="2" customFormat="1" ht="25.5" customHeight="1" x14ac:dyDescent="0.2">
      <c r="A206" s="53" t="s">
        <v>47</v>
      </c>
      <c r="B206" s="61" t="s">
        <v>143</v>
      </c>
      <c r="C206" s="57">
        <v>611</v>
      </c>
      <c r="D206" s="57">
        <v>3030200000</v>
      </c>
      <c r="E206" s="25" t="s">
        <v>15</v>
      </c>
      <c r="F206" s="12">
        <f t="shared" ref="F206:G206" si="51">-F207</f>
        <v>-20000</v>
      </c>
      <c r="G206" s="12">
        <f t="shared" si="51"/>
        <v>-20000</v>
      </c>
      <c r="H206" s="57" t="s">
        <v>14</v>
      </c>
      <c r="I206" s="57" t="s">
        <v>14</v>
      </c>
      <c r="J206" s="57" t="s">
        <v>14</v>
      </c>
      <c r="K206" s="57" t="s">
        <v>14</v>
      </c>
      <c r="L206" s="57" t="s">
        <v>14</v>
      </c>
    </row>
    <row r="207" spans="1:12" ht="51" x14ac:dyDescent="0.2">
      <c r="A207" s="53"/>
      <c r="B207" s="61"/>
      <c r="C207" s="57"/>
      <c r="D207" s="57"/>
      <c r="E207" s="26" t="s">
        <v>16</v>
      </c>
      <c r="F207" s="5">
        <f t="shared" ref="F207" si="52">F204</f>
        <v>20000</v>
      </c>
      <c r="G207" s="5">
        <f t="shared" ref="G207" si="53">G204</f>
        <v>20000</v>
      </c>
      <c r="H207" s="57"/>
      <c r="I207" s="57"/>
      <c r="J207" s="57"/>
      <c r="K207" s="57"/>
      <c r="L207" s="57"/>
    </row>
    <row r="208" spans="1:12" ht="38.25" x14ac:dyDescent="0.2">
      <c r="A208" s="53"/>
      <c r="B208" s="61"/>
      <c r="C208" s="57"/>
      <c r="D208" s="57"/>
      <c r="E208" s="26" t="s">
        <v>17</v>
      </c>
      <c r="F208" s="11"/>
      <c r="G208" s="11"/>
      <c r="H208" s="57"/>
      <c r="I208" s="57"/>
      <c r="J208" s="57"/>
      <c r="K208" s="57"/>
      <c r="L208" s="57"/>
    </row>
    <row r="209" spans="1:12" ht="25.5" customHeight="1" x14ac:dyDescent="0.2">
      <c r="A209" s="53" t="s">
        <v>51</v>
      </c>
      <c r="B209" s="65" t="s">
        <v>201</v>
      </c>
      <c r="C209" s="57">
        <v>611</v>
      </c>
      <c r="D209" s="57">
        <v>3030229990</v>
      </c>
      <c r="E209" s="25" t="s">
        <v>15</v>
      </c>
      <c r="F209" s="6">
        <f t="shared" ref="F209:G209" si="54">F210</f>
        <v>20000</v>
      </c>
      <c r="G209" s="6">
        <f t="shared" si="54"/>
        <v>20000</v>
      </c>
      <c r="H209" s="54" t="s">
        <v>171</v>
      </c>
      <c r="I209" s="57" t="s">
        <v>80</v>
      </c>
      <c r="J209" s="57" t="s">
        <v>14</v>
      </c>
      <c r="K209" s="54">
        <v>107</v>
      </c>
      <c r="L209" s="57">
        <v>107</v>
      </c>
    </row>
    <row r="210" spans="1:12" ht="51" x14ac:dyDescent="0.2">
      <c r="A210" s="53"/>
      <c r="B210" s="65"/>
      <c r="C210" s="57"/>
      <c r="D210" s="57"/>
      <c r="E210" s="26" t="s">
        <v>16</v>
      </c>
      <c r="F210" s="6">
        <v>20000</v>
      </c>
      <c r="G210" s="6">
        <v>20000</v>
      </c>
      <c r="H210" s="55"/>
      <c r="I210" s="57"/>
      <c r="J210" s="57"/>
      <c r="K210" s="55"/>
      <c r="L210" s="57"/>
    </row>
    <row r="211" spans="1:12" ht="57.6" customHeight="1" x14ac:dyDescent="0.2">
      <c r="A211" s="53"/>
      <c r="B211" s="65"/>
      <c r="C211" s="57"/>
      <c r="D211" s="57"/>
      <c r="E211" s="26" t="s">
        <v>17</v>
      </c>
      <c r="F211" s="6"/>
      <c r="G211" s="6"/>
      <c r="H211" s="56"/>
      <c r="I211" s="57"/>
      <c r="J211" s="57"/>
      <c r="K211" s="56"/>
      <c r="L211" s="57"/>
    </row>
    <row r="212" spans="1:12" ht="25.5" customHeight="1" x14ac:dyDescent="0.2">
      <c r="A212" s="53" t="s">
        <v>52</v>
      </c>
      <c r="B212" s="65" t="s">
        <v>202</v>
      </c>
      <c r="C212" s="57" t="s">
        <v>14</v>
      </c>
      <c r="D212" s="57" t="s">
        <v>14</v>
      </c>
      <c r="E212" s="25" t="s">
        <v>15</v>
      </c>
      <c r="F212" s="11"/>
      <c r="G212" s="11"/>
      <c r="H212" s="57" t="s">
        <v>14</v>
      </c>
      <c r="I212" s="57" t="s">
        <v>14</v>
      </c>
      <c r="J212" s="57" t="s">
        <v>14</v>
      </c>
      <c r="K212" s="57" t="s">
        <v>14</v>
      </c>
      <c r="L212" s="57" t="s">
        <v>14</v>
      </c>
    </row>
    <row r="213" spans="1:12" ht="51" x14ac:dyDescent="0.2">
      <c r="A213" s="53"/>
      <c r="B213" s="65"/>
      <c r="C213" s="57"/>
      <c r="D213" s="57"/>
      <c r="E213" s="26" t="s">
        <v>16</v>
      </c>
      <c r="F213" s="11"/>
      <c r="G213" s="11"/>
      <c r="H213" s="57"/>
      <c r="I213" s="57"/>
      <c r="J213" s="57"/>
      <c r="K213" s="57"/>
      <c r="L213" s="57"/>
    </row>
    <row r="214" spans="1:12" ht="38.25" x14ac:dyDescent="0.2">
      <c r="A214" s="53"/>
      <c r="B214" s="65"/>
      <c r="C214" s="57"/>
      <c r="D214" s="57"/>
      <c r="E214" s="26" t="s">
        <v>17</v>
      </c>
      <c r="F214" s="11"/>
      <c r="G214" s="11"/>
      <c r="H214" s="57"/>
      <c r="I214" s="57"/>
      <c r="J214" s="57"/>
      <c r="K214" s="57"/>
      <c r="L214" s="57"/>
    </row>
    <row r="215" spans="1:12" ht="29.25" customHeight="1" x14ac:dyDescent="0.2">
      <c r="A215" s="53" t="s">
        <v>50</v>
      </c>
      <c r="B215" s="61" t="s">
        <v>127</v>
      </c>
      <c r="C215" s="57" t="s">
        <v>14</v>
      </c>
      <c r="D215" s="57" t="s">
        <v>14</v>
      </c>
      <c r="E215" s="25" t="s">
        <v>15</v>
      </c>
      <c r="F215" s="12">
        <f t="shared" ref="F215:G215" si="55">F216</f>
        <v>2100</v>
      </c>
      <c r="G215" s="12">
        <f t="shared" si="55"/>
        <v>2100</v>
      </c>
      <c r="H215" s="57" t="s">
        <v>14</v>
      </c>
      <c r="I215" s="57" t="s">
        <v>14</v>
      </c>
      <c r="J215" s="57" t="s">
        <v>14</v>
      </c>
      <c r="K215" s="57" t="s">
        <v>14</v>
      </c>
      <c r="L215" s="57" t="s">
        <v>14</v>
      </c>
    </row>
    <row r="216" spans="1:12" ht="51" x14ac:dyDescent="0.2">
      <c r="A216" s="53"/>
      <c r="B216" s="61"/>
      <c r="C216" s="57"/>
      <c r="D216" s="57"/>
      <c r="E216" s="26" t="s">
        <v>16</v>
      </c>
      <c r="F216" s="5">
        <f>F219</f>
        <v>2100</v>
      </c>
      <c r="G216" s="5">
        <f>G219</f>
        <v>2100</v>
      </c>
      <c r="H216" s="57"/>
      <c r="I216" s="57"/>
      <c r="J216" s="57"/>
      <c r="K216" s="57"/>
      <c r="L216" s="57"/>
    </row>
    <row r="217" spans="1:12" ht="38.25" x14ac:dyDescent="0.2">
      <c r="A217" s="53"/>
      <c r="B217" s="61"/>
      <c r="C217" s="57"/>
      <c r="D217" s="57"/>
      <c r="E217" s="26" t="s">
        <v>17</v>
      </c>
      <c r="F217" s="11"/>
      <c r="G217" s="11"/>
      <c r="H217" s="57"/>
      <c r="I217" s="57"/>
      <c r="J217" s="57"/>
      <c r="K217" s="57"/>
      <c r="L217" s="57"/>
    </row>
    <row r="218" spans="1:12" ht="23.25" customHeight="1" x14ac:dyDescent="0.2">
      <c r="A218" s="53" t="s">
        <v>50</v>
      </c>
      <c r="B218" s="61" t="s">
        <v>162</v>
      </c>
      <c r="C218" s="57">
        <v>611</v>
      </c>
      <c r="D218" s="57">
        <v>3030300000</v>
      </c>
      <c r="E218" s="25" t="s">
        <v>15</v>
      </c>
      <c r="F218" s="12">
        <f>F221+F233</f>
        <v>2100</v>
      </c>
      <c r="G218" s="12">
        <f>G221+G233</f>
        <v>2100</v>
      </c>
      <c r="H218" s="57" t="s">
        <v>14</v>
      </c>
      <c r="I218" s="57" t="s">
        <v>14</v>
      </c>
      <c r="J218" s="57" t="s">
        <v>14</v>
      </c>
      <c r="K218" s="57" t="s">
        <v>14</v>
      </c>
      <c r="L218" s="57" t="s">
        <v>14</v>
      </c>
    </row>
    <row r="219" spans="1:12" ht="51" x14ac:dyDescent="0.2">
      <c r="A219" s="53"/>
      <c r="B219" s="61"/>
      <c r="C219" s="57"/>
      <c r="D219" s="57"/>
      <c r="E219" s="26" t="s">
        <v>16</v>
      </c>
      <c r="F219" s="5">
        <f>F222+F234</f>
        <v>2100</v>
      </c>
      <c r="G219" s="5">
        <f>G222+G234</f>
        <v>2100</v>
      </c>
      <c r="H219" s="57"/>
      <c r="I219" s="57"/>
      <c r="J219" s="57"/>
      <c r="K219" s="57"/>
      <c r="L219" s="57"/>
    </row>
    <row r="220" spans="1:12" ht="38.25" x14ac:dyDescent="0.2">
      <c r="A220" s="53"/>
      <c r="B220" s="61"/>
      <c r="C220" s="57"/>
      <c r="D220" s="57"/>
      <c r="E220" s="26" t="s">
        <v>17</v>
      </c>
      <c r="F220" s="11"/>
      <c r="G220" s="11"/>
      <c r="H220" s="57"/>
      <c r="I220" s="57"/>
      <c r="J220" s="57"/>
      <c r="K220" s="57"/>
      <c r="L220" s="57"/>
    </row>
    <row r="221" spans="1:12" ht="25.5" customHeight="1" x14ac:dyDescent="0.2">
      <c r="A221" s="53" t="s">
        <v>53</v>
      </c>
      <c r="B221" s="65" t="s">
        <v>99</v>
      </c>
      <c r="C221" s="57" t="s">
        <v>14</v>
      </c>
      <c r="D221" s="57" t="s">
        <v>14</v>
      </c>
      <c r="E221" s="25" t="s">
        <v>15</v>
      </c>
      <c r="F221" s="5">
        <f t="shared" ref="F221:G221" si="56">F222</f>
        <v>0</v>
      </c>
      <c r="G221" s="5">
        <f t="shared" si="56"/>
        <v>0</v>
      </c>
      <c r="H221" s="54" t="s">
        <v>172</v>
      </c>
      <c r="I221" s="57" t="s">
        <v>80</v>
      </c>
      <c r="J221" s="57" t="s">
        <v>14</v>
      </c>
      <c r="K221" s="57">
        <v>102.3</v>
      </c>
      <c r="L221" s="57">
        <v>102.3</v>
      </c>
    </row>
    <row r="222" spans="1:12" ht="51" x14ac:dyDescent="0.2">
      <c r="A222" s="53"/>
      <c r="B222" s="65"/>
      <c r="C222" s="57"/>
      <c r="D222" s="57"/>
      <c r="E222" s="26" t="s">
        <v>16</v>
      </c>
      <c r="F222" s="6">
        <v>0</v>
      </c>
      <c r="G222" s="6">
        <v>0</v>
      </c>
      <c r="H222" s="55"/>
      <c r="I222" s="57"/>
      <c r="J222" s="57"/>
      <c r="K222" s="57"/>
      <c r="L222" s="57"/>
    </row>
    <row r="223" spans="1:12" ht="97.5" customHeight="1" x14ac:dyDescent="0.2">
      <c r="A223" s="53"/>
      <c r="B223" s="65"/>
      <c r="C223" s="57"/>
      <c r="D223" s="57"/>
      <c r="E223" s="26" t="s">
        <v>17</v>
      </c>
      <c r="F223" s="11"/>
      <c r="G223" s="11"/>
      <c r="H223" s="56"/>
      <c r="I223" s="57"/>
      <c r="J223" s="57"/>
      <c r="K223" s="57"/>
      <c r="L223" s="57"/>
    </row>
    <row r="224" spans="1:12" ht="25.5" customHeight="1" x14ac:dyDescent="0.2">
      <c r="A224" s="53" t="s">
        <v>54</v>
      </c>
      <c r="B224" s="65" t="s">
        <v>192</v>
      </c>
      <c r="C224" s="57" t="s">
        <v>14</v>
      </c>
      <c r="D224" s="57" t="s">
        <v>14</v>
      </c>
      <c r="E224" s="25" t="s">
        <v>15</v>
      </c>
      <c r="F224" s="6"/>
      <c r="G224" s="6"/>
      <c r="H224" s="57" t="s">
        <v>14</v>
      </c>
      <c r="I224" s="57" t="s">
        <v>14</v>
      </c>
      <c r="J224" s="57" t="s">
        <v>14</v>
      </c>
      <c r="K224" s="57" t="s">
        <v>14</v>
      </c>
      <c r="L224" s="57" t="s">
        <v>14</v>
      </c>
    </row>
    <row r="225" spans="1:12" ht="51" x14ac:dyDescent="0.2">
      <c r="A225" s="53"/>
      <c r="B225" s="65"/>
      <c r="C225" s="57"/>
      <c r="D225" s="57"/>
      <c r="E225" s="26" t="s">
        <v>16</v>
      </c>
      <c r="F225" s="6"/>
      <c r="G225" s="6"/>
      <c r="H225" s="57"/>
      <c r="I225" s="57"/>
      <c r="J225" s="57"/>
      <c r="K225" s="57"/>
      <c r="L225" s="57"/>
    </row>
    <row r="226" spans="1:12" ht="38.25" x14ac:dyDescent="0.2">
      <c r="A226" s="53" t="s">
        <v>129</v>
      </c>
      <c r="B226" s="65"/>
      <c r="C226" s="57"/>
      <c r="D226" s="57"/>
      <c r="E226" s="26" t="s">
        <v>17</v>
      </c>
      <c r="F226" s="6"/>
      <c r="G226" s="6"/>
      <c r="H226" s="57"/>
      <c r="I226" s="57"/>
      <c r="J226" s="57"/>
      <c r="K226" s="57"/>
      <c r="L226" s="57"/>
    </row>
    <row r="227" spans="1:12" ht="25.5" customHeight="1" x14ac:dyDescent="0.2">
      <c r="A227" s="53" t="s">
        <v>157</v>
      </c>
      <c r="B227" s="65" t="s">
        <v>78</v>
      </c>
      <c r="C227" s="57" t="s">
        <v>14</v>
      </c>
      <c r="D227" s="57" t="s">
        <v>14</v>
      </c>
      <c r="E227" s="25" t="s">
        <v>15</v>
      </c>
      <c r="F227" s="6"/>
      <c r="G227" s="6"/>
      <c r="H227" s="57" t="s">
        <v>14</v>
      </c>
      <c r="I227" s="57" t="s">
        <v>14</v>
      </c>
      <c r="J227" s="57" t="s">
        <v>14</v>
      </c>
      <c r="K227" s="57" t="s">
        <v>14</v>
      </c>
      <c r="L227" s="57" t="s">
        <v>14</v>
      </c>
    </row>
    <row r="228" spans="1:12" ht="51" x14ac:dyDescent="0.2">
      <c r="A228" s="53"/>
      <c r="B228" s="65"/>
      <c r="C228" s="57"/>
      <c r="D228" s="57"/>
      <c r="E228" s="26" t="s">
        <v>16</v>
      </c>
      <c r="F228" s="6"/>
      <c r="G228" s="6"/>
      <c r="H228" s="57"/>
      <c r="I228" s="57"/>
      <c r="J228" s="57"/>
      <c r="K228" s="57"/>
      <c r="L228" s="57"/>
    </row>
    <row r="229" spans="1:12" ht="38.25" x14ac:dyDescent="0.2">
      <c r="A229" s="53"/>
      <c r="B229" s="65"/>
      <c r="C229" s="57"/>
      <c r="D229" s="57"/>
      <c r="E229" s="26" t="s">
        <v>17</v>
      </c>
      <c r="F229" s="6"/>
      <c r="G229" s="6"/>
      <c r="H229" s="57"/>
      <c r="I229" s="57"/>
      <c r="J229" s="57"/>
      <c r="K229" s="57"/>
      <c r="L229" s="57"/>
    </row>
    <row r="230" spans="1:12" ht="25.5" customHeight="1" x14ac:dyDescent="0.2">
      <c r="A230" s="53" t="s">
        <v>86</v>
      </c>
      <c r="B230" s="65" t="s">
        <v>158</v>
      </c>
      <c r="C230" s="57" t="s">
        <v>14</v>
      </c>
      <c r="D230" s="57" t="s">
        <v>14</v>
      </c>
      <c r="E230" s="25" t="s">
        <v>15</v>
      </c>
      <c r="F230" s="6"/>
      <c r="G230" s="6"/>
      <c r="H230" s="57" t="s">
        <v>14</v>
      </c>
      <c r="I230" s="57" t="s">
        <v>14</v>
      </c>
      <c r="J230" s="57" t="s">
        <v>14</v>
      </c>
      <c r="K230" s="57" t="s">
        <v>14</v>
      </c>
      <c r="L230" s="57" t="s">
        <v>14</v>
      </c>
    </row>
    <row r="231" spans="1:12" ht="51" x14ac:dyDescent="0.2">
      <c r="A231" s="53"/>
      <c r="B231" s="65"/>
      <c r="C231" s="57"/>
      <c r="D231" s="57"/>
      <c r="E231" s="26" t="s">
        <v>16</v>
      </c>
      <c r="F231" s="6"/>
      <c r="G231" s="6"/>
      <c r="H231" s="57"/>
      <c r="I231" s="57"/>
      <c r="J231" s="57"/>
      <c r="K231" s="57"/>
      <c r="L231" s="57"/>
    </row>
    <row r="232" spans="1:12" ht="38.25" x14ac:dyDescent="0.2">
      <c r="A232" s="53"/>
      <c r="B232" s="65"/>
      <c r="C232" s="57"/>
      <c r="D232" s="57"/>
      <c r="E232" s="26" t="s">
        <v>17</v>
      </c>
      <c r="F232" s="6"/>
      <c r="G232" s="6"/>
      <c r="H232" s="57"/>
      <c r="I232" s="57"/>
      <c r="J232" s="57"/>
      <c r="K232" s="57"/>
      <c r="L232" s="57"/>
    </row>
    <row r="233" spans="1:12" ht="26.45" customHeight="1" x14ac:dyDescent="0.2">
      <c r="A233" s="53" t="s">
        <v>264</v>
      </c>
      <c r="B233" s="65" t="s">
        <v>265</v>
      </c>
      <c r="C233" s="57">
        <v>611</v>
      </c>
      <c r="D233" s="57">
        <v>3030329990</v>
      </c>
      <c r="E233" s="25" t="s">
        <v>15</v>
      </c>
      <c r="F233" s="5">
        <f t="shared" ref="F233:G233" si="57">F234</f>
        <v>2100</v>
      </c>
      <c r="G233" s="5">
        <f t="shared" si="57"/>
        <v>2100</v>
      </c>
      <c r="H233" s="54" t="s">
        <v>266</v>
      </c>
      <c r="I233" s="57" t="s">
        <v>80</v>
      </c>
      <c r="J233" s="57" t="s">
        <v>14</v>
      </c>
      <c r="K233" s="57">
        <v>100</v>
      </c>
      <c r="L233" s="57">
        <v>100</v>
      </c>
    </row>
    <row r="234" spans="1:12" ht="59.45" customHeight="1" x14ac:dyDescent="0.2">
      <c r="A234" s="53"/>
      <c r="B234" s="65"/>
      <c r="C234" s="57"/>
      <c r="D234" s="57"/>
      <c r="E234" s="26" t="s">
        <v>16</v>
      </c>
      <c r="F234" s="6">
        <v>2100</v>
      </c>
      <c r="G234" s="6">
        <v>2100</v>
      </c>
      <c r="H234" s="55"/>
      <c r="I234" s="57"/>
      <c r="J234" s="57"/>
      <c r="K234" s="57"/>
      <c r="L234" s="57"/>
    </row>
    <row r="235" spans="1:12" ht="42" customHeight="1" x14ac:dyDescent="0.2">
      <c r="A235" s="53"/>
      <c r="B235" s="65"/>
      <c r="C235" s="57"/>
      <c r="D235" s="57"/>
      <c r="E235" s="26" t="s">
        <v>17</v>
      </c>
      <c r="F235" s="11"/>
      <c r="G235" s="11"/>
      <c r="H235" s="56"/>
      <c r="I235" s="57"/>
      <c r="J235" s="57"/>
      <c r="K235" s="57"/>
      <c r="L235" s="57"/>
    </row>
    <row r="236" spans="1:12" s="2" customFormat="1" ht="33" customHeight="1" x14ac:dyDescent="0.2">
      <c r="A236" s="53" t="s">
        <v>128</v>
      </c>
      <c r="B236" s="110" t="s">
        <v>144</v>
      </c>
      <c r="C236" s="57" t="s">
        <v>14</v>
      </c>
      <c r="D236" s="57" t="s">
        <v>14</v>
      </c>
      <c r="E236" s="25" t="s">
        <v>15</v>
      </c>
      <c r="F236" s="12">
        <f>F242+F245+F248+F251+F254+F257+F269</f>
        <v>1692292.1</v>
      </c>
      <c r="G236" s="12">
        <f>G242+G245+G248+G251+G254+G257+G269</f>
        <v>1692292.1</v>
      </c>
      <c r="H236" s="54" t="s">
        <v>14</v>
      </c>
      <c r="I236" s="54" t="s">
        <v>14</v>
      </c>
      <c r="J236" s="57" t="s">
        <v>14</v>
      </c>
      <c r="K236" s="57" t="s">
        <v>14</v>
      </c>
      <c r="L236" s="57" t="s">
        <v>14</v>
      </c>
    </row>
    <row r="237" spans="1:12" ht="51" x14ac:dyDescent="0.2">
      <c r="A237" s="53"/>
      <c r="B237" s="110"/>
      <c r="C237" s="57"/>
      <c r="D237" s="57"/>
      <c r="E237" s="26" t="s">
        <v>16</v>
      </c>
      <c r="F237" s="5">
        <f>F243+F246+F249+F252+F255+F258+F270</f>
        <v>1692292.1</v>
      </c>
      <c r="G237" s="5">
        <f>G243+G246+G249+G252+G255+G258+G270</f>
        <v>1692292.1</v>
      </c>
      <c r="H237" s="55"/>
      <c r="I237" s="55"/>
      <c r="J237" s="57"/>
      <c r="K237" s="57"/>
      <c r="L237" s="57"/>
    </row>
    <row r="238" spans="1:12" ht="35.25" customHeight="1" x14ac:dyDescent="0.2">
      <c r="A238" s="53"/>
      <c r="B238" s="110"/>
      <c r="C238" s="57"/>
      <c r="D238" s="57"/>
      <c r="E238" s="26" t="s">
        <v>17</v>
      </c>
      <c r="F238" s="11"/>
      <c r="G238" s="11"/>
      <c r="H238" s="56"/>
      <c r="I238" s="56"/>
      <c r="J238" s="57"/>
      <c r="K238" s="57"/>
      <c r="L238" s="57"/>
    </row>
    <row r="239" spans="1:12" s="2" customFormat="1" ht="25.5" customHeight="1" x14ac:dyDescent="0.2">
      <c r="A239" s="53" t="s">
        <v>128</v>
      </c>
      <c r="B239" s="61" t="s">
        <v>163</v>
      </c>
      <c r="C239" s="57">
        <v>611</v>
      </c>
      <c r="D239" s="57">
        <v>3030400000</v>
      </c>
      <c r="E239" s="25" t="s">
        <v>15</v>
      </c>
      <c r="F239" s="12">
        <f t="shared" ref="F239:F240" si="58">F236</f>
        <v>1692292.1</v>
      </c>
      <c r="G239" s="12">
        <f t="shared" ref="G239" si="59">G236</f>
        <v>1692292.1</v>
      </c>
      <c r="H239" s="57" t="s">
        <v>14</v>
      </c>
      <c r="I239" s="57" t="s">
        <v>14</v>
      </c>
      <c r="J239" s="54" t="s">
        <v>14</v>
      </c>
      <c r="K239" s="57" t="s">
        <v>14</v>
      </c>
      <c r="L239" s="57" t="s">
        <v>14</v>
      </c>
    </row>
    <row r="240" spans="1:12" ht="51" x14ac:dyDescent="0.2">
      <c r="A240" s="53"/>
      <c r="B240" s="61"/>
      <c r="C240" s="57"/>
      <c r="D240" s="57"/>
      <c r="E240" s="26" t="s">
        <v>16</v>
      </c>
      <c r="F240" s="12">
        <f t="shared" si="58"/>
        <v>1692292.1</v>
      </c>
      <c r="G240" s="12">
        <f t="shared" ref="G240" si="60">G237</f>
        <v>1692292.1</v>
      </c>
      <c r="H240" s="57"/>
      <c r="I240" s="57"/>
      <c r="J240" s="55"/>
      <c r="K240" s="57"/>
      <c r="L240" s="57"/>
    </row>
    <row r="241" spans="1:12" ht="38.25" x14ac:dyDescent="0.2">
      <c r="A241" s="53"/>
      <c r="B241" s="61"/>
      <c r="C241" s="57"/>
      <c r="D241" s="57"/>
      <c r="E241" s="26" t="s">
        <v>17</v>
      </c>
      <c r="F241" s="11"/>
      <c r="G241" s="11"/>
      <c r="H241" s="57"/>
      <c r="I241" s="57"/>
      <c r="J241" s="56"/>
      <c r="K241" s="57"/>
      <c r="L241" s="57"/>
    </row>
    <row r="242" spans="1:12" ht="25.5" customHeight="1" x14ac:dyDescent="0.2">
      <c r="A242" s="53"/>
      <c r="B242" s="65" t="s">
        <v>100</v>
      </c>
      <c r="C242" s="57">
        <v>611</v>
      </c>
      <c r="D242" s="57">
        <v>3030429990</v>
      </c>
      <c r="E242" s="25" t="s">
        <v>15</v>
      </c>
      <c r="F242" s="6">
        <f t="shared" ref="F242:G242" si="61">F243</f>
        <v>450304.18</v>
      </c>
      <c r="G242" s="6">
        <f t="shared" si="61"/>
        <v>450304.18</v>
      </c>
      <c r="H242" s="54" t="s">
        <v>175</v>
      </c>
      <c r="I242" s="57" t="s">
        <v>80</v>
      </c>
      <c r="J242" s="54" t="s">
        <v>14</v>
      </c>
      <c r="K242" s="57">
        <v>100</v>
      </c>
      <c r="L242" s="57">
        <v>100</v>
      </c>
    </row>
    <row r="243" spans="1:12" ht="51" x14ac:dyDescent="0.2">
      <c r="A243" s="53"/>
      <c r="B243" s="65"/>
      <c r="C243" s="57"/>
      <c r="D243" s="57"/>
      <c r="E243" s="26" t="s">
        <v>16</v>
      </c>
      <c r="F243" s="6">
        <v>450304.18</v>
      </c>
      <c r="G243" s="6">
        <v>450304.18</v>
      </c>
      <c r="H243" s="55"/>
      <c r="I243" s="57"/>
      <c r="J243" s="55"/>
      <c r="K243" s="57"/>
      <c r="L243" s="57"/>
    </row>
    <row r="244" spans="1:12" ht="38.25" x14ac:dyDescent="0.2">
      <c r="A244" s="53"/>
      <c r="B244" s="65"/>
      <c r="C244" s="57"/>
      <c r="D244" s="57"/>
      <c r="E244" s="26" t="s">
        <v>17</v>
      </c>
      <c r="F244" s="6"/>
      <c r="G244" s="6"/>
      <c r="H244" s="56"/>
      <c r="I244" s="57"/>
      <c r="J244" s="56"/>
      <c r="K244" s="57"/>
      <c r="L244" s="57"/>
    </row>
    <row r="245" spans="1:12" ht="25.5" customHeight="1" x14ac:dyDescent="0.2">
      <c r="A245" s="53" t="s">
        <v>155</v>
      </c>
      <c r="B245" s="65" t="s">
        <v>203</v>
      </c>
      <c r="C245" s="57">
        <v>611</v>
      </c>
      <c r="D245" s="57">
        <v>3030429990</v>
      </c>
      <c r="E245" s="25" t="s">
        <v>15</v>
      </c>
      <c r="F245" s="6">
        <f t="shared" ref="F245:G245" si="62">F246</f>
        <v>150000</v>
      </c>
      <c r="G245" s="6">
        <f t="shared" si="62"/>
        <v>150000</v>
      </c>
      <c r="H245" s="57" t="s">
        <v>214</v>
      </c>
      <c r="I245" s="57" t="s">
        <v>216</v>
      </c>
      <c r="J245" s="57">
        <v>3</v>
      </c>
      <c r="K245" s="54">
        <v>3</v>
      </c>
      <c r="L245" s="54">
        <v>3</v>
      </c>
    </row>
    <row r="246" spans="1:12" ht="51" x14ac:dyDescent="0.2">
      <c r="A246" s="53"/>
      <c r="B246" s="65"/>
      <c r="C246" s="57"/>
      <c r="D246" s="57"/>
      <c r="E246" s="26" t="s">
        <v>16</v>
      </c>
      <c r="F246" s="6">
        <v>150000</v>
      </c>
      <c r="G246" s="6">
        <v>150000</v>
      </c>
      <c r="H246" s="57"/>
      <c r="I246" s="57"/>
      <c r="J246" s="57"/>
      <c r="K246" s="55"/>
      <c r="L246" s="55"/>
    </row>
    <row r="247" spans="1:12" ht="38.25" x14ac:dyDescent="0.2">
      <c r="A247" s="53"/>
      <c r="B247" s="65"/>
      <c r="C247" s="57"/>
      <c r="D247" s="57"/>
      <c r="E247" s="26" t="s">
        <v>17</v>
      </c>
      <c r="F247" s="6"/>
      <c r="G247" s="6"/>
      <c r="H247" s="57"/>
      <c r="I247" s="57"/>
      <c r="J247" s="57"/>
      <c r="K247" s="56"/>
      <c r="L247" s="56"/>
    </row>
    <row r="248" spans="1:12" ht="25.5" customHeight="1" x14ac:dyDescent="0.2">
      <c r="A248" s="53" t="s">
        <v>130</v>
      </c>
      <c r="B248" s="65" t="s">
        <v>159</v>
      </c>
      <c r="C248" s="57" t="s">
        <v>14</v>
      </c>
      <c r="D248" s="57" t="s">
        <v>14</v>
      </c>
      <c r="E248" s="25" t="s">
        <v>15</v>
      </c>
      <c r="F248" s="6">
        <f t="shared" ref="F248:G248" si="63">F249</f>
        <v>0</v>
      </c>
      <c r="G248" s="6">
        <f t="shared" si="63"/>
        <v>0</v>
      </c>
      <c r="H248" s="54" t="s">
        <v>174</v>
      </c>
      <c r="I248" s="57" t="s">
        <v>80</v>
      </c>
      <c r="J248" s="57" t="s">
        <v>14</v>
      </c>
      <c r="K248" s="57">
        <v>86.6</v>
      </c>
      <c r="L248" s="57">
        <v>86.6</v>
      </c>
    </row>
    <row r="249" spans="1:12" ht="51" x14ac:dyDescent="0.2">
      <c r="A249" s="53"/>
      <c r="B249" s="65"/>
      <c r="C249" s="57"/>
      <c r="D249" s="57"/>
      <c r="E249" s="26" t="s">
        <v>16</v>
      </c>
      <c r="F249" s="6">
        <v>0</v>
      </c>
      <c r="G249" s="6">
        <v>0</v>
      </c>
      <c r="H249" s="55"/>
      <c r="I249" s="57"/>
      <c r="J249" s="57"/>
      <c r="K249" s="57"/>
      <c r="L249" s="57"/>
    </row>
    <row r="250" spans="1:12" ht="38.25" x14ac:dyDescent="0.2">
      <c r="A250" s="53"/>
      <c r="B250" s="65"/>
      <c r="C250" s="57"/>
      <c r="D250" s="57"/>
      <c r="E250" s="26" t="s">
        <v>17</v>
      </c>
      <c r="F250" s="6"/>
      <c r="G250" s="6"/>
      <c r="H250" s="56"/>
      <c r="I250" s="57"/>
      <c r="J250" s="57"/>
      <c r="K250" s="57"/>
      <c r="L250" s="57"/>
    </row>
    <row r="251" spans="1:12" ht="26.1" customHeight="1" x14ac:dyDescent="0.2">
      <c r="A251" s="53" t="s">
        <v>156</v>
      </c>
      <c r="B251" s="65" t="s">
        <v>101</v>
      </c>
      <c r="C251" s="57">
        <v>611</v>
      </c>
      <c r="D251" s="57">
        <v>3030429990</v>
      </c>
      <c r="E251" s="25" t="s">
        <v>15</v>
      </c>
      <c r="F251" s="5">
        <f t="shared" ref="F251:G251" si="64">F252</f>
        <v>391500</v>
      </c>
      <c r="G251" s="5">
        <f t="shared" si="64"/>
        <v>391500</v>
      </c>
      <c r="H251" s="54" t="s">
        <v>173</v>
      </c>
      <c r="I251" s="57" t="s">
        <v>80</v>
      </c>
      <c r="J251" s="57" t="s">
        <v>14</v>
      </c>
      <c r="K251" s="57">
        <v>39.5</v>
      </c>
      <c r="L251" s="57">
        <v>39.5</v>
      </c>
    </row>
    <row r="252" spans="1:12" ht="51" x14ac:dyDescent="0.2">
      <c r="A252" s="53"/>
      <c r="B252" s="65"/>
      <c r="C252" s="57"/>
      <c r="D252" s="57"/>
      <c r="E252" s="26" t="s">
        <v>16</v>
      </c>
      <c r="F252" s="6">
        <v>391500</v>
      </c>
      <c r="G252" s="6">
        <v>391500</v>
      </c>
      <c r="H252" s="55"/>
      <c r="I252" s="57"/>
      <c r="J252" s="57"/>
      <c r="K252" s="57"/>
      <c r="L252" s="57"/>
    </row>
    <row r="253" spans="1:12" ht="38.25" x14ac:dyDescent="0.2">
      <c r="A253" s="53"/>
      <c r="B253" s="65"/>
      <c r="C253" s="57"/>
      <c r="D253" s="57"/>
      <c r="E253" s="26" t="s">
        <v>17</v>
      </c>
      <c r="F253" s="6"/>
      <c r="G253" s="6"/>
      <c r="H253" s="56"/>
      <c r="I253" s="57"/>
      <c r="J253" s="57"/>
      <c r="K253" s="57"/>
      <c r="L253" s="57"/>
    </row>
    <row r="254" spans="1:12" ht="25.5" customHeight="1" x14ac:dyDescent="0.2">
      <c r="A254" s="53" t="s">
        <v>131</v>
      </c>
      <c r="B254" s="65" t="s">
        <v>164</v>
      </c>
      <c r="C254" s="57">
        <v>611</v>
      </c>
      <c r="D254" s="57">
        <v>3030429990</v>
      </c>
      <c r="E254" s="25" t="s">
        <v>15</v>
      </c>
      <c r="F254" s="6">
        <f t="shared" ref="F254:G254" si="65">F255</f>
        <v>565166.42000000004</v>
      </c>
      <c r="G254" s="6">
        <f t="shared" si="65"/>
        <v>565166.42000000004</v>
      </c>
      <c r="H254" s="57" t="s">
        <v>215</v>
      </c>
      <c r="I254" s="57" t="s">
        <v>216</v>
      </c>
      <c r="J254" s="57">
        <v>2</v>
      </c>
      <c r="K254" s="57">
        <v>2</v>
      </c>
      <c r="L254" s="57">
        <v>2</v>
      </c>
    </row>
    <row r="255" spans="1:12" ht="51" x14ac:dyDescent="0.2">
      <c r="A255" s="53"/>
      <c r="B255" s="65"/>
      <c r="C255" s="57"/>
      <c r="D255" s="57"/>
      <c r="E255" s="26" t="s">
        <v>16</v>
      </c>
      <c r="F255" s="6">
        <v>565166.42000000004</v>
      </c>
      <c r="G255" s="6">
        <v>565166.42000000004</v>
      </c>
      <c r="H255" s="57"/>
      <c r="I255" s="57"/>
      <c r="J255" s="57"/>
      <c r="K255" s="57"/>
      <c r="L255" s="57"/>
    </row>
    <row r="256" spans="1:12" ht="38.25" x14ac:dyDescent="0.2">
      <c r="A256" s="53"/>
      <c r="B256" s="65"/>
      <c r="C256" s="57"/>
      <c r="D256" s="57"/>
      <c r="E256" s="26" t="s">
        <v>17</v>
      </c>
      <c r="F256" s="6"/>
      <c r="G256" s="6"/>
      <c r="H256" s="57"/>
      <c r="I256" s="57"/>
      <c r="J256" s="57"/>
      <c r="K256" s="57"/>
      <c r="L256" s="57"/>
    </row>
    <row r="257" spans="1:12" ht="25.5" customHeight="1" x14ac:dyDescent="0.2">
      <c r="A257" s="53" t="s">
        <v>232</v>
      </c>
      <c r="B257" s="65" t="s">
        <v>233</v>
      </c>
      <c r="C257" s="57">
        <v>611</v>
      </c>
      <c r="D257" s="57">
        <v>3030429990</v>
      </c>
      <c r="E257" s="25" t="s">
        <v>15</v>
      </c>
      <c r="F257" s="6">
        <f t="shared" ref="F257:G257" si="66">F258</f>
        <v>84521.5</v>
      </c>
      <c r="G257" s="6">
        <f t="shared" si="66"/>
        <v>84521.5</v>
      </c>
      <c r="H257" s="54" t="s">
        <v>242</v>
      </c>
      <c r="I257" s="57" t="s">
        <v>80</v>
      </c>
      <c r="J257" s="54" t="s">
        <v>14</v>
      </c>
      <c r="K257" s="57">
        <v>100</v>
      </c>
      <c r="L257" s="57">
        <v>100</v>
      </c>
    </row>
    <row r="258" spans="1:12" ht="51" x14ac:dyDescent="0.2">
      <c r="A258" s="53"/>
      <c r="B258" s="65"/>
      <c r="C258" s="57"/>
      <c r="D258" s="57"/>
      <c r="E258" s="26" t="s">
        <v>16</v>
      </c>
      <c r="F258" s="6">
        <v>84521.5</v>
      </c>
      <c r="G258" s="6">
        <v>84521.5</v>
      </c>
      <c r="H258" s="55"/>
      <c r="I258" s="57"/>
      <c r="J258" s="55"/>
      <c r="K258" s="57"/>
      <c r="L258" s="57"/>
    </row>
    <row r="259" spans="1:12" ht="38.25" x14ac:dyDescent="0.2">
      <c r="A259" s="53"/>
      <c r="B259" s="65"/>
      <c r="C259" s="57"/>
      <c r="D259" s="57"/>
      <c r="E259" s="26" t="s">
        <v>17</v>
      </c>
      <c r="F259" s="6"/>
      <c r="G259" s="6"/>
      <c r="H259" s="56"/>
      <c r="I259" s="57"/>
      <c r="J259" s="56"/>
      <c r="K259" s="57"/>
      <c r="L259" s="57"/>
    </row>
    <row r="260" spans="1:12" ht="25.5" customHeight="1" x14ac:dyDescent="0.2">
      <c r="A260" s="53" t="s">
        <v>234</v>
      </c>
      <c r="B260" s="65" t="s">
        <v>235</v>
      </c>
      <c r="C260" s="57">
        <v>611</v>
      </c>
      <c r="D260" s="57">
        <v>3030429990</v>
      </c>
      <c r="E260" s="25" t="s">
        <v>15</v>
      </c>
      <c r="F260" s="6">
        <f t="shared" ref="F260:G260" si="67">F261</f>
        <v>0</v>
      </c>
      <c r="G260" s="6">
        <f t="shared" si="67"/>
        <v>0</v>
      </c>
      <c r="H260" s="54" t="s">
        <v>243</v>
      </c>
      <c r="I260" s="57" t="s">
        <v>80</v>
      </c>
      <c r="J260" s="54" t="s">
        <v>14</v>
      </c>
      <c r="K260" s="57" t="s">
        <v>14</v>
      </c>
      <c r="L260" s="57" t="s">
        <v>14</v>
      </c>
    </row>
    <row r="261" spans="1:12" ht="51" x14ac:dyDescent="0.2">
      <c r="A261" s="53"/>
      <c r="B261" s="65"/>
      <c r="C261" s="57"/>
      <c r="D261" s="57"/>
      <c r="E261" s="26" t="s">
        <v>16</v>
      </c>
      <c r="F261" s="6"/>
      <c r="G261" s="6"/>
      <c r="H261" s="55"/>
      <c r="I261" s="57"/>
      <c r="J261" s="55"/>
      <c r="K261" s="57"/>
      <c r="L261" s="57"/>
    </row>
    <row r="262" spans="1:12" ht="38.25" x14ac:dyDescent="0.2">
      <c r="A262" s="53"/>
      <c r="B262" s="65"/>
      <c r="C262" s="57"/>
      <c r="D262" s="57"/>
      <c r="E262" s="26" t="s">
        <v>17</v>
      </c>
      <c r="F262" s="6"/>
      <c r="G262" s="6"/>
      <c r="H262" s="56"/>
      <c r="I262" s="57"/>
      <c r="J262" s="56"/>
      <c r="K262" s="57"/>
      <c r="L262" s="57"/>
    </row>
    <row r="263" spans="1:12" ht="25.5" customHeight="1" x14ac:dyDescent="0.2">
      <c r="A263" s="53" t="s">
        <v>236</v>
      </c>
      <c r="B263" s="65" t="s">
        <v>237</v>
      </c>
      <c r="C263" s="57" t="s">
        <v>14</v>
      </c>
      <c r="D263" s="57" t="s">
        <v>14</v>
      </c>
      <c r="E263" s="25" t="s">
        <v>15</v>
      </c>
      <c r="F263" s="6">
        <f t="shared" ref="F263:G263" si="68">F264</f>
        <v>0</v>
      </c>
      <c r="G263" s="6">
        <f t="shared" si="68"/>
        <v>0</v>
      </c>
      <c r="H263" s="54" t="s">
        <v>238</v>
      </c>
      <c r="I263" s="57" t="s">
        <v>216</v>
      </c>
      <c r="J263" s="54" t="s">
        <v>14</v>
      </c>
      <c r="K263" s="54" t="s">
        <v>14</v>
      </c>
      <c r="L263" s="54" t="s">
        <v>14</v>
      </c>
    </row>
    <row r="264" spans="1:12" ht="51" x14ac:dyDescent="0.2">
      <c r="A264" s="53"/>
      <c r="B264" s="65"/>
      <c r="C264" s="57"/>
      <c r="D264" s="57"/>
      <c r="E264" s="26" t="s">
        <v>16</v>
      </c>
      <c r="F264" s="6"/>
      <c r="G264" s="6"/>
      <c r="H264" s="55"/>
      <c r="I264" s="57"/>
      <c r="J264" s="55"/>
      <c r="K264" s="55"/>
      <c r="L264" s="55"/>
    </row>
    <row r="265" spans="1:12" ht="38.25" x14ac:dyDescent="0.2">
      <c r="A265" s="53"/>
      <c r="B265" s="65"/>
      <c r="C265" s="57"/>
      <c r="D265" s="57"/>
      <c r="E265" s="26" t="s">
        <v>17</v>
      </c>
      <c r="F265" s="6"/>
      <c r="G265" s="6"/>
      <c r="H265" s="56"/>
      <c r="I265" s="57"/>
      <c r="J265" s="56"/>
      <c r="K265" s="56"/>
      <c r="L265" s="56"/>
    </row>
    <row r="266" spans="1:12" ht="26.45" customHeight="1" x14ac:dyDescent="0.2">
      <c r="A266" s="53" t="s">
        <v>256</v>
      </c>
      <c r="B266" s="65" t="s">
        <v>257</v>
      </c>
      <c r="C266" s="57" t="s">
        <v>14</v>
      </c>
      <c r="D266" s="57" t="s">
        <v>14</v>
      </c>
      <c r="E266" s="25" t="s">
        <v>15</v>
      </c>
      <c r="F266" s="6">
        <f t="shared" ref="F266:G266" si="69">F267</f>
        <v>0</v>
      </c>
      <c r="G266" s="6">
        <f t="shared" si="69"/>
        <v>0</v>
      </c>
      <c r="H266" s="54" t="s">
        <v>242</v>
      </c>
      <c r="I266" s="57" t="s">
        <v>216</v>
      </c>
      <c r="J266" s="57" t="s">
        <v>14</v>
      </c>
      <c r="K266" s="57" t="s">
        <v>14</v>
      </c>
      <c r="L266" s="57" t="s">
        <v>14</v>
      </c>
    </row>
    <row r="267" spans="1:12" ht="51" x14ac:dyDescent="0.2">
      <c r="A267" s="53"/>
      <c r="B267" s="65"/>
      <c r="C267" s="57"/>
      <c r="D267" s="57"/>
      <c r="E267" s="26" t="s">
        <v>16</v>
      </c>
      <c r="F267" s="6"/>
      <c r="G267" s="6"/>
      <c r="H267" s="55"/>
      <c r="I267" s="57"/>
      <c r="J267" s="57"/>
      <c r="K267" s="57"/>
      <c r="L267" s="57"/>
    </row>
    <row r="268" spans="1:12" ht="38.25" x14ac:dyDescent="0.2">
      <c r="A268" s="53"/>
      <c r="B268" s="65"/>
      <c r="C268" s="57"/>
      <c r="D268" s="57"/>
      <c r="E268" s="26" t="s">
        <v>17</v>
      </c>
      <c r="F268" s="6"/>
      <c r="G268" s="6"/>
      <c r="H268" s="56"/>
      <c r="I268" s="57"/>
      <c r="J268" s="57"/>
      <c r="K268" s="57"/>
      <c r="L268" s="57"/>
    </row>
    <row r="269" spans="1:12" ht="25.5" customHeight="1" x14ac:dyDescent="0.2">
      <c r="A269" s="53" t="s">
        <v>273</v>
      </c>
      <c r="B269" s="65" t="s">
        <v>274</v>
      </c>
      <c r="C269" s="57">
        <v>611</v>
      </c>
      <c r="D269" s="57">
        <v>3030429990</v>
      </c>
      <c r="E269" s="25" t="s">
        <v>15</v>
      </c>
      <c r="F269" s="6">
        <f t="shared" ref="F269:G269" si="70">F270</f>
        <v>50800</v>
      </c>
      <c r="G269" s="6">
        <f t="shared" si="70"/>
        <v>50800</v>
      </c>
      <c r="H269" s="54" t="s">
        <v>242</v>
      </c>
      <c r="I269" s="57" t="s">
        <v>80</v>
      </c>
      <c r="J269" s="54" t="s">
        <v>14</v>
      </c>
      <c r="K269" s="57">
        <v>100</v>
      </c>
      <c r="L269" s="57">
        <v>100</v>
      </c>
    </row>
    <row r="270" spans="1:12" ht="51" x14ac:dyDescent="0.2">
      <c r="A270" s="53"/>
      <c r="B270" s="65"/>
      <c r="C270" s="57"/>
      <c r="D270" s="57"/>
      <c r="E270" s="26" t="s">
        <v>16</v>
      </c>
      <c r="F270" s="6">
        <v>50800</v>
      </c>
      <c r="G270" s="6">
        <v>50800</v>
      </c>
      <c r="H270" s="55"/>
      <c r="I270" s="57"/>
      <c r="J270" s="55"/>
      <c r="K270" s="57"/>
      <c r="L270" s="57"/>
    </row>
    <row r="271" spans="1:12" ht="38.25" x14ac:dyDescent="0.2">
      <c r="A271" s="53"/>
      <c r="B271" s="65"/>
      <c r="C271" s="57"/>
      <c r="D271" s="57"/>
      <c r="E271" s="26" t="s">
        <v>17</v>
      </c>
      <c r="F271" s="6"/>
      <c r="G271" s="6"/>
      <c r="H271" s="56"/>
      <c r="I271" s="57"/>
      <c r="J271" s="56"/>
      <c r="K271" s="57"/>
      <c r="L271" s="57"/>
    </row>
    <row r="272" spans="1:12" ht="25.5" customHeight="1" x14ac:dyDescent="0.2">
      <c r="A272" s="53" t="s">
        <v>285</v>
      </c>
      <c r="B272" s="65" t="s">
        <v>286</v>
      </c>
      <c r="C272" s="57">
        <v>2020</v>
      </c>
      <c r="D272" s="57">
        <v>2026</v>
      </c>
      <c r="E272" s="25" t="s">
        <v>15</v>
      </c>
      <c r="F272" s="6">
        <f t="shared" ref="F272:G272" si="71">F273</f>
        <v>0</v>
      </c>
      <c r="G272" s="6">
        <f t="shared" si="71"/>
        <v>0</v>
      </c>
      <c r="H272" s="54" t="s">
        <v>242</v>
      </c>
      <c r="I272" s="57" t="s">
        <v>80</v>
      </c>
      <c r="J272" s="54" t="s">
        <v>14</v>
      </c>
      <c r="K272" s="57" t="s">
        <v>14</v>
      </c>
      <c r="L272" s="57" t="s">
        <v>14</v>
      </c>
    </row>
    <row r="273" spans="1:12" ht="51" x14ac:dyDescent="0.2">
      <c r="A273" s="53"/>
      <c r="B273" s="65"/>
      <c r="C273" s="57"/>
      <c r="D273" s="57"/>
      <c r="E273" s="26" t="s">
        <v>16</v>
      </c>
      <c r="F273" s="6">
        <v>0</v>
      </c>
      <c r="G273" s="6">
        <v>0</v>
      </c>
      <c r="H273" s="55"/>
      <c r="I273" s="57"/>
      <c r="J273" s="55"/>
      <c r="K273" s="57"/>
      <c r="L273" s="57"/>
    </row>
    <row r="274" spans="1:12" ht="38.25" x14ac:dyDescent="0.2">
      <c r="A274" s="53"/>
      <c r="B274" s="65"/>
      <c r="C274" s="57"/>
      <c r="D274" s="57"/>
      <c r="E274" s="26" t="s">
        <v>17</v>
      </c>
      <c r="F274" s="6"/>
      <c r="G274" s="6"/>
      <c r="H274" s="56"/>
      <c r="I274" s="57"/>
      <c r="J274" s="56"/>
      <c r="K274" s="57"/>
      <c r="L274" s="57"/>
    </row>
    <row r="275" spans="1:12" s="2" customFormat="1" ht="24.75" customHeight="1" x14ac:dyDescent="0.2">
      <c r="A275" s="68" t="s">
        <v>12</v>
      </c>
      <c r="B275" s="61"/>
      <c r="C275" s="66" t="s">
        <v>14</v>
      </c>
      <c r="D275" s="66" t="s">
        <v>14</v>
      </c>
      <c r="E275" s="25" t="s">
        <v>15</v>
      </c>
      <c r="F275" s="12">
        <f t="shared" ref="F275:G275" si="72">F276</f>
        <v>1817065.12</v>
      </c>
      <c r="G275" s="12">
        <f t="shared" si="72"/>
        <v>1817065.12</v>
      </c>
      <c r="H275" s="66" t="s">
        <v>14</v>
      </c>
      <c r="I275" s="66" t="s">
        <v>14</v>
      </c>
      <c r="J275" s="66" t="s">
        <v>14</v>
      </c>
      <c r="K275" s="66" t="s">
        <v>14</v>
      </c>
      <c r="L275" s="66" t="s">
        <v>14</v>
      </c>
    </row>
    <row r="276" spans="1:12" s="2" customFormat="1" ht="63.75" customHeight="1" x14ac:dyDescent="0.2">
      <c r="A276" s="68"/>
      <c r="B276" s="61"/>
      <c r="C276" s="66"/>
      <c r="D276" s="66"/>
      <c r="E276" s="25" t="s">
        <v>16</v>
      </c>
      <c r="F276" s="12">
        <f t="shared" ref="F276" si="73">F192+F216+F237+F204</f>
        <v>1817065.12</v>
      </c>
      <c r="G276" s="12">
        <f t="shared" ref="G276" si="74">G192+G216+G237+G204</f>
        <v>1817065.12</v>
      </c>
      <c r="H276" s="66"/>
      <c r="I276" s="66"/>
      <c r="J276" s="66"/>
      <c r="K276" s="66"/>
      <c r="L276" s="66"/>
    </row>
    <row r="277" spans="1:12" s="2" customFormat="1" ht="44.25" customHeight="1" x14ac:dyDescent="0.2">
      <c r="A277" s="68"/>
      <c r="B277" s="61"/>
      <c r="C277" s="66"/>
      <c r="D277" s="66"/>
      <c r="E277" s="25" t="s">
        <v>17</v>
      </c>
      <c r="F277" s="12">
        <f t="shared" ref="F277" si="75">F193+F217+F238</f>
        <v>0</v>
      </c>
      <c r="G277" s="12">
        <f t="shared" ref="G277" si="76">G193+G217+G238</f>
        <v>0</v>
      </c>
      <c r="H277" s="66"/>
      <c r="I277" s="66"/>
      <c r="J277" s="66"/>
      <c r="K277" s="66"/>
      <c r="L277" s="66"/>
    </row>
    <row r="278" spans="1:12" ht="68.25" customHeight="1" x14ac:dyDescent="0.25">
      <c r="A278" s="123" t="s">
        <v>102</v>
      </c>
      <c r="B278" s="124"/>
      <c r="C278" s="44" t="s">
        <v>14</v>
      </c>
      <c r="D278" s="44" t="s">
        <v>14</v>
      </c>
      <c r="E278" s="40" t="s">
        <v>14</v>
      </c>
      <c r="F278" s="40" t="s">
        <v>14</v>
      </c>
      <c r="G278" s="40" t="s">
        <v>14</v>
      </c>
      <c r="H278" s="40" t="s">
        <v>14</v>
      </c>
      <c r="I278" s="40" t="s">
        <v>14</v>
      </c>
      <c r="J278" s="40" t="s">
        <v>14</v>
      </c>
      <c r="K278" s="40" t="s">
        <v>14</v>
      </c>
      <c r="L278" s="40" t="s">
        <v>14</v>
      </c>
    </row>
    <row r="279" spans="1:12" ht="111.6" customHeight="1" x14ac:dyDescent="0.25">
      <c r="A279" s="68" t="s">
        <v>103</v>
      </c>
      <c r="B279" s="61"/>
      <c r="C279" s="44" t="s">
        <v>14</v>
      </c>
      <c r="D279" s="44" t="s">
        <v>14</v>
      </c>
      <c r="E279" s="44" t="s">
        <v>14</v>
      </c>
      <c r="F279" s="40" t="s">
        <v>14</v>
      </c>
      <c r="G279" s="40" t="s">
        <v>14</v>
      </c>
      <c r="H279" s="40" t="s">
        <v>14</v>
      </c>
      <c r="I279" s="40" t="s">
        <v>14</v>
      </c>
      <c r="J279" s="40" t="s">
        <v>14</v>
      </c>
      <c r="K279" s="40" t="s">
        <v>14</v>
      </c>
      <c r="L279" s="40" t="s">
        <v>14</v>
      </c>
    </row>
    <row r="280" spans="1:12" s="2" customFormat="1" ht="24" customHeight="1" x14ac:dyDescent="0.2">
      <c r="A280" s="53" t="s">
        <v>145</v>
      </c>
      <c r="B280" s="61" t="s">
        <v>104</v>
      </c>
      <c r="C280" s="57" t="s">
        <v>14</v>
      </c>
      <c r="D280" s="57" t="s">
        <v>14</v>
      </c>
      <c r="E280" s="25" t="s">
        <v>15</v>
      </c>
      <c r="F280" s="12">
        <f t="shared" ref="F280" si="77">F283</f>
        <v>1287515.3399999999</v>
      </c>
      <c r="G280" s="12">
        <f t="shared" ref="G280" si="78">G283</f>
        <v>1287515.3399999999</v>
      </c>
      <c r="H280" s="57" t="s">
        <v>14</v>
      </c>
      <c r="I280" s="57" t="s">
        <v>14</v>
      </c>
      <c r="J280" s="57" t="s">
        <v>14</v>
      </c>
      <c r="K280" s="57" t="s">
        <v>14</v>
      </c>
      <c r="L280" s="57" t="s">
        <v>14</v>
      </c>
    </row>
    <row r="281" spans="1:12" ht="51" x14ac:dyDescent="0.2">
      <c r="A281" s="53"/>
      <c r="B281" s="61"/>
      <c r="C281" s="57"/>
      <c r="D281" s="57"/>
      <c r="E281" s="26" t="s">
        <v>16</v>
      </c>
      <c r="F281" s="5">
        <f t="shared" ref="F281:F282" si="79">F284</f>
        <v>566851.65</v>
      </c>
      <c r="G281" s="5">
        <f t="shared" ref="G281" si="80">G284</f>
        <v>566851.65</v>
      </c>
      <c r="H281" s="57"/>
      <c r="I281" s="57"/>
      <c r="J281" s="57"/>
      <c r="K281" s="57"/>
      <c r="L281" s="57"/>
    </row>
    <row r="282" spans="1:12" ht="50.85" customHeight="1" x14ac:dyDescent="0.2">
      <c r="A282" s="53"/>
      <c r="B282" s="61"/>
      <c r="C282" s="57"/>
      <c r="D282" s="57"/>
      <c r="E282" s="26" t="s">
        <v>17</v>
      </c>
      <c r="F282" s="5">
        <f t="shared" si="79"/>
        <v>720663.69</v>
      </c>
      <c r="G282" s="5">
        <f t="shared" ref="G282" si="81">G285</f>
        <v>720663.69</v>
      </c>
      <c r="H282" s="57"/>
      <c r="I282" s="57"/>
      <c r="J282" s="57"/>
      <c r="K282" s="57"/>
      <c r="L282" s="57"/>
    </row>
    <row r="283" spans="1:12" s="2" customFormat="1" ht="25.5" customHeight="1" x14ac:dyDescent="0.2">
      <c r="A283" s="53" t="s">
        <v>145</v>
      </c>
      <c r="B283" s="65" t="s">
        <v>146</v>
      </c>
      <c r="C283" s="57">
        <v>611</v>
      </c>
      <c r="D283" s="57">
        <v>3040100000</v>
      </c>
      <c r="E283" s="25" t="s">
        <v>15</v>
      </c>
      <c r="F283" s="12">
        <f t="shared" ref="F283" si="82">F284+F285</f>
        <v>1287515.3399999999</v>
      </c>
      <c r="G283" s="12">
        <f t="shared" ref="G283" si="83">G284+G285</f>
        <v>1287515.3399999999</v>
      </c>
      <c r="H283" s="57" t="s">
        <v>14</v>
      </c>
      <c r="I283" s="57" t="s">
        <v>14</v>
      </c>
      <c r="J283" s="57" t="s">
        <v>14</v>
      </c>
      <c r="K283" s="57" t="s">
        <v>14</v>
      </c>
      <c r="L283" s="57" t="s">
        <v>14</v>
      </c>
    </row>
    <row r="284" spans="1:12" ht="51" x14ac:dyDescent="0.2">
      <c r="A284" s="53"/>
      <c r="B284" s="65" t="s">
        <v>9</v>
      </c>
      <c r="C284" s="57"/>
      <c r="D284" s="57"/>
      <c r="E284" s="26" t="s">
        <v>16</v>
      </c>
      <c r="F284" s="5">
        <f>F287+F290</f>
        <v>566851.65</v>
      </c>
      <c r="G284" s="5">
        <f>G287+G290</f>
        <v>566851.65</v>
      </c>
      <c r="H284" s="57"/>
      <c r="I284" s="57"/>
      <c r="J284" s="57"/>
      <c r="K284" s="57"/>
      <c r="L284" s="57"/>
    </row>
    <row r="285" spans="1:12" ht="38.25" x14ac:dyDescent="0.2">
      <c r="A285" s="53"/>
      <c r="B285" s="65"/>
      <c r="C285" s="57"/>
      <c r="D285" s="57"/>
      <c r="E285" s="26" t="s">
        <v>17</v>
      </c>
      <c r="F285" s="5">
        <f t="shared" ref="F285" si="84">F288+F291</f>
        <v>720663.69</v>
      </c>
      <c r="G285" s="5">
        <f t="shared" ref="G285" si="85">G288+G291</f>
        <v>720663.69</v>
      </c>
      <c r="H285" s="57"/>
      <c r="I285" s="57"/>
      <c r="J285" s="57"/>
      <c r="K285" s="57"/>
      <c r="L285" s="57"/>
    </row>
    <row r="286" spans="1:12" ht="26.45" customHeight="1" x14ac:dyDescent="0.2">
      <c r="A286" s="53" t="s">
        <v>56</v>
      </c>
      <c r="B286" s="65" t="s">
        <v>79</v>
      </c>
      <c r="C286" s="54">
        <v>611</v>
      </c>
      <c r="D286" s="57" t="s">
        <v>308</v>
      </c>
      <c r="E286" s="25" t="s">
        <v>15</v>
      </c>
      <c r="F286" s="6">
        <f t="shared" ref="F286" si="86">F287+F288</f>
        <v>885686.10000000009</v>
      </c>
      <c r="G286" s="6">
        <f t="shared" ref="G286" si="87">G287+G288</f>
        <v>885686.10000000009</v>
      </c>
      <c r="H286" s="54" t="s">
        <v>230</v>
      </c>
      <c r="I286" s="57" t="s">
        <v>181</v>
      </c>
      <c r="J286" s="57">
        <v>59</v>
      </c>
      <c r="K286" s="57">
        <v>34</v>
      </c>
      <c r="L286" s="57">
        <v>34</v>
      </c>
    </row>
    <row r="287" spans="1:12" ht="51" x14ac:dyDescent="0.2">
      <c r="A287" s="53" t="s">
        <v>60</v>
      </c>
      <c r="B287" s="65"/>
      <c r="C287" s="55"/>
      <c r="D287" s="57"/>
      <c r="E287" s="26" t="s">
        <v>16</v>
      </c>
      <c r="F287" s="5">
        <v>555172.41</v>
      </c>
      <c r="G287" s="5">
        <v>555172.41</v>
      </c>
      <c r="H287" s="55"/>
      <c r="I287" s="57"/>
      <c r="J287" s="57"/>
      <c r="K287" s="57"/>
      <c r="L287" s="57"/>
    </row>
    <row r="288" spans="1:12" ht="38.25" x14ac:dyDescent="0.2">
      <c r="A288" s="53"/>
      <c r="B288" s="65"/>
      <c r="C288" s="56"/>
      <c r="D288" s="57"/>
      <c r="E288" s="26" t="s">
        <v>17</v>
      </c>
      <c r="F288" s="6">
        <v>330513.69</v>
      </c>
      <c r="G288" s="6">
        <v>330513.69</v>
      </c>
      <c r="H288" s="56"/>
      <c r="I288" s="57"/>
      <c r="J288" s="57"/>
      <c r="K288" s="57"/>
      <c r="L288" s="57"/>
    </row>
    <row r="289" spans="1:12" ht="25.5" customHeight="1" x14ac:dyDescent="0.2">
      <c r="A289" s="53" t="s">
        <v>57</v>
      </c>
      <c r="B289" s="65" t="s">
        <v>105</v>
      </c>
      <c r="C289" s="54">
        <v>611</v>
      </c>
      <c r="D289" s="57" t="s">
        <v>309</v>
      </c>
      <c r="E289" s="25" t="s">
        <v>15</v>
      </c>
      <c r="F289" s="6">
        <f t="shared" ref="F289" si="88">F290+F291</f>
        <v>401829.24</v>
      </c>
      <c r="G289" s="6">
        <f t="shared" ref="G289" si="89">G290+G291</f>
        <v>401829.24</v>
      </c>
      <c r="H289" s="54" t="s">
        <v>154</v>
      </c>
      <c r="I289" s="57" t="s">
        <v>181</v>
      </c>
      <c r="J289" s="57">
        <v>169</v>
      </c>
      <c r="K289" s="57">
        <v>85</v>
      </c>
      <c r="L289" s="57">
        <v>85</v>
      </c>
    </row>
    <row r="290" spans="1:12" ht="51" x14ac:dyDescent="0.2">
      <c r="A290" s="53"/>
      <c r="B290" s="65"/>
      <c r="C290" s="55"/>
      <c r="D290" s="57"/>
      <c r="E290" s="26" t="s">
        <v>16</v>
      </c>
      <c r="F290" s="11">
        <v>11679.24</v>
      </c>
      <c r="G290" s="11">
        <v>11679.24</v>
      </c>
      <c r="H290" s="55"/>
      <c r="I290" s="57"/>
      <c r="J290" s="57"/>
      <c r="K290" s="57"/>
      <c r="L290" s="57"/>
    </row>
    <row r="291" spans="1:12" ht="38.25" x14ac:dyDescent="0.2">
      <c r="A291" s="53"/>
      <c r="B291" s="65"/>
      <c r="C291" s="56"/>
      <c r="D291" s="57"/>
      <c r="E291" s="26" t="s">
        <v>17</v>
      </c>
      <c r="F291" s="6">
        <v>390150</v>
      </c>
      <c r="G291" s="6">
        <v>390150</v>
      </c>
      <c r="H291" s="56"/>
      <c r="I291" s="57"/>
      <c r="J291" s="57"/>
      <c r="K291" s="57"/>
      <c r="L291" s="57"/>
    </row>
    <row r="292" spans="1:12" s="2" customFormat="1" ht="25.5" customHeight="1" x14ac:dyDescent="0.2">
      <c r="A292" s="53" t="s">
        <v>55</v>
      </c>
      <c r="B292" s="61" t="s">
        <v>106</v>
      </c>
      <c r="C292" s="57" t="s">
        <v>14</v>
      </c>
      <c r="D292" s="57" t="s">
        <v>14</v>
      </c>
      <c r="E292" s="25" t="s">
        <v>15</v>
      </c>
      <c r="F292" s="12">
        <f t="shared" ref="F292:G292" si="90">F293</f>
        <v>260000</v>
      </c>
      <c r="G292" s="12">
        <f t="shared" si="90"/>
        <v>260000</v>
      </c>
      <c r="H292" s="57" t="s">
        <v>14</v>
      </c>
      <c r="I292" s="57" t="s">
        <v>14</v>
      </c>
      <c r="J292" s="57" t="s">
        <v>14</v>
      </c>
      <c r="K292" s="57" t="s">
        <v>14</v>
      </c>
      <c r="L292" s="57" t="s">
        <v>14</v>
      </c>
    </row>
    <row r="293" spans="1:12" ht="51" x14ac:dyDescent="0.2">
      <c r="A293" s="53"/>
      <c r="B293" s="61"/>
      <c r="C293" s="57"/>
      <c r="D293" s="57"/>
      <c r="E293" s="26" t="s">
        <v>16</v>
      </c>
      <c r="F293" s="12">
        <f t="shared" ref="F293" si="91">F296</f>
        <v>260000</v>
      </c>
      <c r="G293" s="12">
        <f t="shared" ref="G293" si="92">G296</f>
        <v>260000</v>
      </c>
      <c r="H293" s="57"/>
      <c r="I293" s="57"/>
      <c r="J293" s="57"/>
      <c r="K293" s="57"/>
      <c r="L293" s="57"/>
    </row>
    <row r="294" spans="1:12" ht="38.25" x14ac:dyDescent="0.2">
      <c r="A294" s="53"/>
      <c r="B294" s="61"/>
      <c r="C294" s="57"/>
      <c r="D294" s="57"/>
      <c r="E294" s="26" t="s">
        <v>17</v>
      </c>
      <c r="F294" s="11"/>
      <c r="G294" s="11"/>
      <c r="H294" s="57"/>
      <c r="I294" s="57"/>
      <c r="J294" s="57"/>
      <c r="K294" s="57"/>
      <c r="L294" s="57"/>
    </row>
    <row r="295" spans="1:12" s="2" customFormat="1" ht="25.5" customHeight="1" x14ac:dyDescent="0.2">
      <c r="A295" s="53" t="s">
        <v>55</v>
      </c>
      <c r="B295" s="65" t="s">
        <v>197</v>
      </c>
      <c r="C295" s="54">
        <v>611</v>
      </c>
      <c r="D295" s="57">
        <v>3040200000</v>
      </c>
      <c r="E295" s="25" t="s">
        <v>15</v>
      </c>
      <c r="F295" s="12">
        <f t="shared" ref="F295:G295" si="93">F296</f>
        <v>260000</v>
      </c>
      <c r="G295" s="12">
        <f t="shared" si="93"/>
        <v>260000</v>
      </c>
      <c r="H295" s="57" t="s">
        <v>14</v>
      </c>
      <c r="I295" s="57" t="s">
        <v>14</v>
      </c>
      <c r="J295" s="57" t="s">
        <v>14</v>
      </c>
      <c r="K295" s="57" t="s">
        <v>14</v>
      </c>
      <c r="L295" s="57" t="s">
        <v>14</v>
      </c>
    </row>
    <row r="296" spans="1:12" ht="51" x14ac:dyDescent="0.2">
      <c r="A296" s="53"/>
      <c r="B296" s="65"/>
      <c r="C296" s="55"/>
      <c r="D296" s="57"/>
      <c r="E296" s="26" t="s">
        <v>16</v>
      </c>
      <c r="F296" s="12">
        <f>F299+F302+F308+F311</f>
        <v>260000</v>
      </c>
      <c r="G296" s="12">
        <f>G299+G302+G308+G311</f>
        <v>260000</v>
      </c>
      <c r="H296" s="57"/>
      <c r="I296" s="57"/>
      <c r="J296" s="57"/>
      <c r="K296" s="57"/>
      <c r="L296" s="57"/>
    </row>
    <row r="297" spans="1:12" ht="38.25" x14ac:dyDescent="0.2">
      <c r="A297" s="53"/>
      <c r="B297" s="65" t="s">
        <v>9</v>
      </c>
      <c r="C297" s="56"/>
      <c r="D297" s="57"/>
      <c r="E297" s="26" t="s">
        <v>17</v>
      </c>
      <c r="F297" s="11"/>
      <c r="G297" s="11"/>
      <c r="H297" s="57"/>
      <c r="I297" s="57"/>
      <c r="J297" s="57"/>
      <c r="K297" s="57"/>
      <c r="L297" s="57"/>
    </row>
    <row r="298" spans="1:12" ht="24.75" customHeight="1" x14ac:dyDescent="0.2">
      <c r="A298" s="53" t="s">
        <v>58</v>
      </c>
      <c r="B298" s="65" t="s">
        <v>177</v>
      </c>
      <c r="C298" s="54">
        <v>611</v>
      </c>
      <c r="D298" s="57">
        <v>3040229990</v>
      </c>
      <c r="E298" s="25" t="s">
        <v>15</v>
      </c>
      <c r="F298" s="6">
        <f t="shared" ref="F298:G298" si="94">F299</f>
        <v>78000</v>
      </c>
      <c r="G298" s="6">
        <f t="shared" si="94"/>
        <v>78000</v>
      </c>
      <c r="H298" s="54" t="s">
        <v>180</v>
      </c>
      <c r="I298" s="57" t="s">
        <v>80</v>
      </c>
      <c r="J298" s="57" t="s">
        <v>14</v>
      </c>
      <c r="K298" s="57">
        <v>100</v>
      </c>
      <c r="L298" s="57">
        <v>100</v>
      </c>
    </row>
    <row r="299" spans="1:12" ht="51" x14ac:dyDescent="0.2">
      <c r="A299" s="53"/>
      <c r="B299" s="65"/>
      <c r="C299" s="55"/>
      <c r="D299" s="57"/>
      <c r="E299" s="26" t="s">
        <v>16</v>
      </c>
      <c r="F299" s="6">
        <v>78000</v>
      </c>
      <c r="G299" s="6">
        <v>78000</v>
      </c>
      <c r="H299" s="55"/>
      <c r="I299" s="57"/>
      <c r="J299" s="57"/>
      <c r="K299" s="57"/>
      <c r="L299" s="57"/>
    </row>
    <row r="300" spans="1:12" ht="47.25" customHeight="1" x14ac:dyDescent="0.2">
      <c r="A300" s="53"/>
      <c r="B300" s="65"/>
      <c r="C300" s="56"/>
      <c r="D300" s="57"/>
      <c r="E300" s="26" t="s">
        <v>17</v>
      </c>
      <c r="F300" s="6"/>
      <c r="G300" s="6"/>
      <c r="H300" s="56"/>
      <c r="I300" s="57"/>
      <c r="J300" s="57"/>
      <c r="K300" s="57"/>
      <c r="L300" s="57"/>
    </row>
    <row r="301" spans="1:12" ht="26.1" customHeight="1" x14ac:dyDescent="0.2">
      <c r="A301" s="53" t="s">
        <v>59</v>
      </c>
      <c r="B301" s="65" t="s">
        <v>178</v>
      </c>
      <c r="C301" s="54">
        <v>611</v>
      </c>
      <c r="D301" s="57">
        <v>3040229990</v>
      </c>
      <c r="E301" s="25" t="s">
        <v>15</v>
      </c>
      <c r="F301" s="6">
        <f t="shared" ref="F301:G301" si="95">F302</f>
        <v>82000</v>
      </c>
      <c r="G301" s="6">
        <f t="shared" si="95"/>
        <v>82000</v>
      </c>
      <c r="H301" s="54" t="s">
        <v>179</v>
      </c>
      <c r="I301" s="57" t="s">
        <v>80</v>
      </c>
      <c r="J301" s="57" t="s">
        <v>14</v>
      </c>
      <c r="K301" s="57">
        <v>100</v>
      </c>
      <c r="L301" s="57">
        <v>100</v>
      </c>
    </row>
    <row r="302" spans="1:12" ht="51" x14ac:dyDescent="0.2">
      <c r="A302" s="53"/>
      <c r="B302" s="65"/>
      <c r="C302" s="55"/>
      <c r="D302" s="57"/>
      <c r="E302" s="26" t="s">
        <v>16</v>
      </c>
      <c r="F302" s="6">
        <v>82000</v>
      </c>
      <c r="G302" s="6">
        <v>82000</v>
      </c>
      <c r="H302" s="55"/>
      <c r="I302" s="57"/>
      <c r="J302" s="57"/>
      <c r="K302" s="57"/>
      <c r="L302" s="57"/>
    </row>
    <row r="303" spans="1:12" ht="38.25" x14ac:dyDescent="0.2">
      <c r="A303" s="53"/>
      <c r="B303" s="65"/>
      <c r="C303" s="56"/>
      <c r="D303" s="57"/>
      <c r="E303" s="26" t="s">
        <v>17</v>
      </c>
      <c r="F303" s="6"/>
      <c r="G303" s="6"/>
      <c r="H303" s="56"/>
      <c r="I303" s="57"/>
      <c r="J303" s="57"/>
      <c r="K303" s="57"/>
      <c r="L303" s="57"/>
    </row>
    <row r="304" spans="1:12" ht="26.45" customHeight="1" x14ac:dyDescent="0.2">
      <c r="A304" s="53" t="s">
        <v>225</v>
      </c>
      <c r="B304" s="65" t="s">
        <v>226</v>
      </c>
      <c r="C304" s="57" t="s">
        <v>14</v>
      </c>
      <c r="D304" s="57" t="s">
        <v>14</v>
      </c>
      <c r="E304" s="25" t="s">
        <v>15</v>
      </c>
      <c r="F304" s="6">
        <f t="shared" ref="F304:G304" si="96">F305</f>
        <v>0</v>
      </c>
      <c r="G304" s="6">
        <f t="shared" si="96"/>
        <v>0</v>
      </c>
      <c r="H304" s="54" t="s">
        <v>227</v>
      </c>
      <c r="I304" s="57" t="s">
        <v>216</v>
      </c>
      <c r="J304" s="57">
        <v>2</v>
      </c>
      <c r="K304" s="57" t="s">
        <v>14</v>
      </c>
      <c r="L304" s="57" t="s">
        <v>14</v>
      </c>
    </row>
    <row r="305" spans="1:12" ht="51" x14ac:dyDescent="0.2">
      <c r="A305" s="53"/>
      <c r="B305" s="65"/>
      <c r="C305" s="57"/>
      <c r="D305" s="57"/>
      <c r="E305" s="26" t="s">
        <v>16</v>
      </c>
      <c r="F305" s="6"/>
      <c r="G305" s="6"/>
      <c r="H305" s="55"/>
      <c r="I305" s="57"/>
      <c r="J305" s="57"/>
      <c r="K305" s="57"/>
      <c r="L305" s="57"/>
    </row>
    <row r="306" spans="1:12" ht="147" customHeight="1" x14ac:dyDescent="0.2">
      <c r="A306" s="53" t="s">
        <v>112</v>
      </c>
      <c r="B306" s="65"/>
      <c r="C306" s="57"/>
      <c r="D306" s="57"/>
      <c r="E306" s="26" t="s">
        <v>17</v>
      </c>
      <c r="F306" s="6"/>
      <c r="G306" s="6"/>
      <c r="H306" s="56"/>
      <c r="I306" s="57"/>
      <c r="J306" s="57"/>
      <c r="K306" s="57"/>
      <c r="L306" s="57"/>
    </row>
    <row r="307" spans="1:12" ht="43.15" customHeight="1" x14ac:dyDescent="0.2">
      <c r="A307" s="53" t="s">
        <v>246</v>
      </c>
      <c r="B307" s="65" t="s">
        <v>281</v>
      </c>
      <c r="C307" s="57">
        <v>611</v>
      </c>
      <c r="D307" s="57">
        <v>3040220062</v>
      </c>
      <c r="E307" s="25" t="s">
        <v>15</v>
      </c>
      <c r="F307" s="6">
        <f t="shared" ref="F307:G307" si="97">F308</f>
        <v>50000</v>
      </c>
      <c r="G307" s="6">
        <f t="shared" si="97"/>
        <v>50000</v>
      </c>
      <c r="H307" s="54" t="s">
        <v>227</v>
      </c>
      <c r="I307" s="57" t="s">
        <v>216</v>
      </c>
      <c r="J307" s="57">
        <v>1</v>
      </c>
      <c r="K307" s="57">
        <v>1</v>
      </c>
      <c r="L307" s="57">
        <v>1</v>
      </c>
    </row>
    <row r="308" spans="1:12" ht="57.6" customHeight="1" x14ac:dyDescent="0.2">
      <c r="A308" s="53"/>
      <c r="B308" s="65"/>
      <c r="C308" s="57"/>
      <c r="D308" s="57"/>
      <c r="E308" s="26" t="s">
        <v>16</v>
      </c>
      <c r="F308" s="6">
        <v>50000</v>
      </c>
      <c r="G308" s="6">
        <v>50000</v>
      </c>
      <c r="H308" s="55"/>
      <c r="I308" s="57"/>
      <c r="J308" s="57"/>
      <c r="K308" s="57"/>
      <c r="L308" s="57"/>
    </row>
    <row r="309" spans="1:12" ht="209.25" customHeight="1" x14ac:dyDescent="0.2">
      <c r="A309" s="53"/>
      <c r="B309" s="65"/>
      <c r="C309" s="57"/>
      <c r="D309" s="57"/>
      <c r="E309" s="26" t="s">
        <v>17</v>
      </c>
      <c r="F309" s="6"/>
      <c r="G309" s="6"/>
      <c r="H309" s="56"/>
      <c r="I309" s="57"/>
      <c r="J309" s="57"/>
      <c r="K309" s="57"/>
      <c r="L309" s="57"/>
    </row>
    <row r="310" spans="1:12" ht="25.5" customHeight="1" x14ac:dyDescent="0.2">
      <c r="A310" s="53" t="s">
        <v>282</v>
      </c>
      <c r="B310" s="69" t="s">
        <v>283</v>
      </c>
      <c r="C310" s="57">
        <v>611</v>
      </c>
      <c r="D310" s="57">
        <v>3040221221</v>
      </c>
      <c r="E310" s="25" t="s">
        <v>15</v>
      </c>
      <c r="F310" s="6">
        <f t="shared" ref="F310:G310" si="98">F311</f>
        <v>50000</v>
      </c>
      <c r="G310" s="6">
        <f t="shared" si="98"/>
        <v>50000</v>
      </c>
      <c r="H310" s="54" t="s">
        <v>227</v>
      </c>
      <c r="I310" s="57" t="s">
        <v>216</v>
      </c>
      <c r="J310" s="57">
        <v>1</v>
      </c>
      <c r="K310" s="57">
        <v>1</v>
      </c>
      <c r="L310" s="57">
        <v>1</v>
      </c>
    </row>
    <row r="311" spans="1:12" ht="51" x14ac:dyDescent="0.2">
      <c r="A311" s="53"/>
      <c r="B311" s="70"/>
      <c r="C311" s="57"/>
      <c r="D311" s="57"/>
      <c r="E311" s="26" t="s">
        <v>16</v>
      </c>
      <c r="F311" s="6">
        <v>50000</v>
      </c>
      <c r="G311" s="6">
        <v>50000</v>
      </c>
      <c r="H311" s="55"/>
      <c r="I311" s="57"/>
      <c r="J311" s="57"/>
      <c r="K311" s="57"/>
      <c r="L311" s="57"/>
    </row>
    <row r="312" spans="1:12" ht="93.75" customHeight="1" x14ac:dyDescent="0.2">
      <c r="A312" s="53"/>
      <c r="B312" s="71"/>
      <c r="C312" s="57"/>
      <c r="D312" s="57"/>
      <c r="E312" s="26" t="s">
        <v>17</v>
      </c>
      <c r="F312" s="6"/>
      <c r="G312" s="6"/>
      <c r="H312" s="56"/>
      <c r="I312" s="57"/>
      <c r="J312" s="57"/>
      <c r="K312" s="57"/>
      <c r="L312" s="57"/>
    </row>
    <row r="313" spans="1:12" s="2" customFormat="1" ht="25.5" customHeight="1" x14ac:dyDescent="0.2">
      <c r="A313" s="53" t="s">
        <v>109</v>
      </c>
      <c r="B313" s="61" t="s">
        <v>107</v>
      </c>
      <c r="C313" s="57" t="s">
        <v>14</v>
      </c>
      <c r="D313" s="57" t="s">
        <v>14</v>
      </c>
      <c r="E313" s="25" t="s">
        <v>15</v>
      </c>
      <c r="F313" s="12">
        <f t="shared" ref="F313" si="99">F316</f>
        <v>6564145.3300000001</v>
      </c>
      <c r="G313" s="12">
        <f t="shared" ref="G313" si="100">G316</f>
        <v>6564145.3300000001</v>
      </c>
      <c r="H313" s="57" t="s">
        <v>14</v>
      </c>
      <c r="I313" s="57" t="s">
        <v>14</v>
      </c>
      <c r="J313" s="57" t="s">
        <v>14</v>
      </c>
      <c r="K313" s="57" t="s">
        <v>14</v>
      </c>
      <c r="L313" s="57" t="s">
        <v>14</v>
      </c>
    </row>
    <row r="314" spans="1:12" ht="51" x14ac:dyDescent="0.2">
      <c r="A314" s="53"/>
      <c r="B314" s="61"/>
      <c r="C314" s="57"/>
      <c r="D314" s="57"/>
      <c r="E314" s="26" t="s">
        <v>16</v>
      </c>
      <c r="F314" s="5">
        <f t="shared" ref="F314" si="101">F317</f>
        <v>6564145.3300000001</v>
      </c>
      <c r="G314" s="5">
        <f t="shared" ref="G314" si="102">G317</f>
        <v>6564145.3300000001</v>
      </c>
      <c r="H314" s="57"/>
      <c r="I314" s="57"/>
      <c r="J314" s="57"/>
      <c r="K314" s="57"/>
      <c r="L314" s="57"/>
    </row>
    <row r="315" spans="1:12" ht="74.849999999999994" customHeight="1" x14ac:dyDescent="0.2">
      <c r="A315" s="53"/>
      <c r="B315" s="61"/>
      <c r="C315" s="57"/>
      <c r="D315" s="57"/>
      <c r="E315" s="26" t="s">
        <v>17</v>
      </c>
      <c r="F315" s="11"/>
      <c r="G315" s="11"/>
      <c r="H315" s="57"/>
      <c r="I315" s="57"/>
      <c r="J315" s="57"/>
      <c r="K315" s="57"/>
      <c r="L315" s="57"/>
    </row>
    <row r="316" spans="1:12" s="2" customFormat="1" ht="25.5" customHeight="1" x14ac:dyDescent="0.2">
      <c r="A316" s="53" t="s">
        <v>109</v>
      </c>
      <c r="B316" s="65" t="s">
        <v>198</v>
      </c>
      <c r="C316" s="54">
        <v>611</v>
      </c>
      <c r="D316" s="57">
        <v>3040300000</v>
      </c>
      <c r="E316" s="25" t="s">
        <v>15</v>
      </c>
      <c r="F316" s="12">
        <f>F319+F322+F325+F328+F331+F355+F352</f>
        <v>6564145.3300000001</v>
      </c>
      <c r="G316" s="12">
        <f>G319+G322+G325+G328+G331+G355+G352</f>
        <v>6564145.3300000001</v>
      </c>
      <c r="H316" s="57" t="s">
        <v>14</v>
      </c>
      <c r="I316" s="57" t="s">
        <v>14</v>
      </c>
      <c r="J316" s="57" t="s">
        <v>14</v>
      </c>
      <c r="K316" s="57" t="s">
        <v>14</v>
      </c>
      <c r="L316" s="57" t="s">
        <v>14</v>
      </c>
    </row>
    <row r="317" spans="1:12" ht="51" x14ac:dyDescent="0.2">
      <c r="A317" s="53"/>
      <c r="B317" s="65" t="s">
        <v>9</v>
      </c>
      <c r="C317" s="55"/>
      <c r="D317" s="57"/>
      <c r="E317" s="26" t="s">
        <v>16</v>
      </c>
      <c r="F317" s="5">
        <f>F320+F323+F326+F329+F332+F356+F353</f>
        <v>6564145.3300000001</v>
      </c>
      <c r="G317" s="5">
        <f>G320+G323+G326+G329+G332+G356+G353</f>
        <v>6564145.3300000001</v>
      </c>
      <c r="H317" s="57"/>
      <c r="I317" s="57"/>
      <c r="J317" s="57"/>
      <c r="K317" s="57"/>
      <c r="L317" s="57"/>
    </row>
    <row r="318" spans="1:12" ht="38.25" x14ac:dyDescent="0.2">
      <c r="A318" s="53"/>
      <c r="B318" s="65"/>
      <c r="C318" s="56"/>
      <c r="D318" s="57"/>
      <c r="E318" s="26" t="s">
        <v>17</v>
      </c>
      <c r="F318" s="11"/>
      <c r="G318" s="11"/>
      <c r="H318" s="57"/>
      <c r="I318" s="57"/>
      <c r="J318" s="57"/>
      <c r="K318" s="57"/>
      <c r="L318" s="57"/>
    </row>
    <row r="319" spans="1:12" ht="26.1" customHeight="1" x14ac:dyDescent="0.2">
      <c r="A319" s="53" t="s">
        <v>108</v>
      </c>
      <c r="B319" s="65" t="s">
        <v>110</v>
      </c>
      <c r="C319" s="54">
        <v>611</v>
      </c>
      <c r="D319" s="57">
        <v>3040320010</v>
      </c>
      <c r="E319" s="25" t="s">
        <v>15</v>
      </c>
      <c r="F319" s="5">
        <f t="shared" ref="F319:G319" si="103">F320</f>
        <v>72533.759999999995</v>
      </c>
      <c r="G319" s="5">
        <f t="shared" si="103"/>
        <v>72533.759999999995</v>
      </c>
      <c r="H319" s="57" t="s">
        <v>204</v>
      </c>
      <c r="I319" s="57" t="s">
        <v>80</v>
      </c>
      <c r="J319" s="57" t="s">
        <v>14</v>
      </c>
      <c r="K319" s="57">
        <v>100</v>
      </c>
      <c r="L319" s="57">
        <v>100</v>
      </c>
    </row>
    <row r="320" spans="1:12" ht="51" x14ac:dyDescent="0.2">
      <c r="A320" s="53"/>
      <c r="B320" s="65"/>
      <c r="C320" s="55"/>
      <c r="D320" s="57"/>
      <c r="E320" s="26" t="s">
        <v>16</v>
      </c>
      <c r="F320" s="6">
        <v>72533.759999999995</v>
      </c>
      <c r="G320" s="6">
        <v>72533.759999999995</v>
      </c>
      <c r="H320" s="57"/>
      <c r="I320" s="57"/>
      <c r="J320" s="57"/>
      <c r="K320" s="57"/>
      <c r="L320" s="57"/>
    </row>
    <row r="321" spans="1:12" ht="38.25" x14ac:dyDescent="0.2">
      <c r="A321" s="53"/>
      <c r="B321" s="65"/>
      <c r="C321" s="56"/>
      <c r="D321" s="57"/>
      <c r="E321" s="26" t="s">
        <v>17</v>
      </c>
      <c r="F321" s="11"/>
      <c r="G321" s="11"/>
      <c r="H321" s="57"/>
      <c r="I321" s="57"/>
      <c r="J321" s="57"/>
      <c r="K321" s="57"/>
      <c r="L321" s="57"/>
    </row>
    <row r="322" spans="1:12" ht="26.1" customHeight="1" x14ac:dyDescent="0.2">
      <c r="A322" s="53"/>
      <c r="B322" s="65" t="s">
        <v>111</v>
      </c>
      <c r="C322" s="54">
        <v>611</v>
      </c>
      <c r="D322" s="57">
        <v>3040329990</v>
      </c>
      <c r="E322" s="25" t="s">
        <v>15</v>
      </c>
      <c r="F322" s="6">
        <f t="shared" ref="F322:G322" si="104">F323</f>
        <v>21250</v>
      </c>
      <c r="G322" s="6">
        <f t="shared" si="104"/>
        <v>21250</v>
      </c>
      <c r="H322" s="54" t="s">
        <v>182</v>
      </c>
      <c r="I322" s="57" t="s">
        <v>181</v>
      </c>
      <c r="J322" s="57">
        <v>10</v>
      </c>
      <c r="K322" s="57">
        <v>2</v>
      </c>
      <c r="L322" s="57">
        <v>4</v>
      </c>
    </row>
    <row r="323" spans="1:12" ht="51" x14ac:dyDescent="0.2">
      <c r="A323" s="53"/>
      <c r="B323" s="65"/>
      <c r="C323" s="55"/>
      <c r="D323" s="57"/>
      <c r="E323" s="26" t="s">
        <v>16</v>
      </c>
      <c r="F323" s="6">
        <v>21250</v>
      </c>
      <c r="G323" s="6">
        <v>21250</v>
      </c>
      <c r="H323" s="55"/>
      <c r="I323" s="57"/>
      <c r="J323" s="57"/>
      <c r="K323" s="57"/>
      <c r="L323" s="57"/>
    </row>
    <row r="324" spans="1:12" ht="38.25" x14ac:dyDescent="0.2">
      <c r="A324" s="53"/>
      <c r="B324" s="65"/>
      <c r="C324" s="56"/>
      <c r="D324" s="57"/>
      <c r="E324" s="26" t="s">
        <v>17</v>
      </c>
      <c r="F324" s="6"/>
      <c r="G324" s="6"/>
      <c r="H324" s="56"/>
      <c r="I324" s="57"/>
      <c r="J324" s="57"/>
      <c r="K324" s="57"/>
      <c r="L324" s="57"/>
    </row>
    <row r="325" spans="1:12" ht="26.1" customHeight="1" x14ac:dyDescent="0.2">
      <c r="A325" s="53" t="s">
        <v>113</v>
      </c>
      <c r="B325" s="65" t="s">
        <v>121</v>
      </c>
      <c r="C325" s="54">
        <v>611</v>
      </c>
      <c r="D325" s="57">
        <v>3040329980</v>
      </c>
      <c r="E325" s="25" t="s">
        <v>15</v>
      </c>
      <c r="F325" s="6">
        <f t="shared" ref="F325:G325" si="105">F326</f>
        <v>6461078.5700000003</v>
      </c>
      <c r="G325" s="6">
        <f t="shared" si="105"/>
        <v>6461078.5700000003</v>
      </c>
      <c r="H325" s="57" t="s">
        <v>245</v>
      </c>
      <c r="I325" s="57" t="s">
        <v>80</v>
      </c>
      <c r="J325" s="57" t="s">
        <v>14</v>
      </c>
      <c r="K325" s="57">
        <v>100</v>
      </c>
      <c r="L325" s="57">
        <v>100</v>
      </c>
    </row>
    <row r="326" spans="1:12" ht="51" x14ac:dyDescent="0.2">
      <c r="A326" s="53"/>
      <c r="B326" s="65"/>
      <c r="C326" s="55"/>
      <c r="D326" s="57"/>
      <c r="E326" s="26" t="s">
        <v>16</v>
      </c>
      <c r="F326" s="6">
        <v>6461078.5700000003</v>
      </c>
      <c r="G326" s="6">
        <v>6461078.5700000003</v>
      </c>
      <c r="H326" s="57"/>
      <c r="I326" s="57"/>
      <c r="J326" s="57"/>
      <c r="K326" s="57"/>
      <c r="L326" s="57"/>
    </row>
    <row r="327" spans="1:12" ht="38.25" x14ac:dyDescent="0.2">
      <c r="A327" s="53"/>
      <c r="B327" s="65"/>
      <c r="C327" s="56"/>
      <c r="D327" s="57"/>
      <c r="E327" s="26" t="s">
        <v>17</v>
      </c>
      <c r="F327" s="4"/>
      <c r="G327" s="4"/>
      <c r="H327" s="57"/>
      <c r="I327" s="57"/>
      <c r="J327" s="57"/>
      <c r="K327" s="57"/>
      <c r="L327" s="57"/>
    </row>
    <row r="328" spans="1:12" ht="26.1" customHeight="1" x14ac:dyDescent="0.2">
      <c r="A328" s="53" t="s">
        <v>114</v>
      </c>
      <c r="B328" s="65" t="s">
        <v>120</v>
      </c>
      <c r="C328" s="54">
        <v>611</v>
      </c>
      <c r="D328" s="57">
        <v>3040320030</v>
      </c>
      <c r="E328" s="25" t="s">
        <v>15</v>
      </c>
      <c r="F328" s="4">
        <f>F329</f>
        <v>3000</v>
      </c>
      <c r="G328" s="4">
        <f>G329</f>
        <v>3000</v>
      </c>
      <c r="H328" s="57" t="s">
        <v>244</v>
      </c>
      <c r="I328" s="57" t="s">
        <v>80</v>
      </c>
      <c r="J328" s="57" t="s">
        <v>14</v>
      </c>
      <c r="K328" s="57">
        <v>100</v>
      </c>
      <c r="L328" s="57">
        <v>100</v>
      </c>
    </row>
    <row r="329" spans="1:12" ht="51" x14ac:dyDescent="0.2">
      <c r="A329" s="53"/>
      <c r="B329" s="65"/>
      <c r="C329" s="55"/>
      <c r="D329" s="57"/>
      <c r="E329" s="26" t="s">
        <v>16</v>
      </c>
      <c r="F329" s="4">
        <v>3000</v>
      </c>
      <c r="G329" s="4">
        <v>3000</v>
      </c>
      <c r="H329" s="57"/>
      <c r="I329" s="57"/>
      <c r="J329" s="57"/>
      <c r="K329" s="57"/>
      <c r="L329" s="57"/>
    </row>
    <row r="330" spans="1:12" ht="38.25" x14ac:dyDescent="0.2">
      <c r="A330" s="53"/>
      <c r="B330" s="65"/>
      <c r="C330" s="56"/>
      <c r="D330" s="57"/>
      <c r="E330" s="26" t="s">
        <v>17</v>
      </c>
      <c r="F330" s="4"/>
      <c r="G330" s="4"/>
      <c r="H330" s="57"/>
      <c r="I330" s="57"/>
      <c r="J330" s="57"/>
      <c r="K330" s="57"/>
      <c r="L330" s="57"/>
    </row>
    <row r="331" spans="1:12" ht="26.1" customHeight="1" x14ac:dyDescent="0.2">
      <c r="A331" s="53" t="s">
        <v>115</v>
      </c>
      <c r="B331" s="65" t="s">
        <v>122</v>
      </c>
      <c r="C331" s="54">
        <v>611</v>
      </c>
      <c r="D331" s="57">
        <v>3040325010</v>
      </c>
      <c r="E331" s="25" t="s">
        <v>15</v>
      </c>
      <c r="F331" s="6">
        <f>F332</f>
        <v>4000</v>
      </c>
      <c r="G331" s="6">
        <f>G332</f>
        <v>4000</v>
      </c>
      <c r="H331" s="57" t="s">
        <v>244</v>
      </c>
      <c r="I331" s="57" t="s">
        <v>80</v>
      </c>
      <c r="J331" s="57" t="s">
        <v>14</v>
      </c>
      <c r="K331" s="57">
        <v>100</v>
      </c>
      <c r="L331" s="57">
        <v>100</v>
      </c>
    </row>
    <row r="332" spans="1:12" ht="51" x14ac:dyDescent="0.2">
      <c r="A332" s="53"/>
      <c r="B332" s="65"/>
      <c r="C332" s="55"/>
      <c r="D332" s="57"/>
      <c r="E332" s="26" t="s">
        <v>16</v>
      </c>
      <c r="F332" s="6">
        <v>4000</v>
      </c>
      <c r="G332" s="6">
        <v>4000</v>
      </c>
      <c r="H332" s="57"/>
      <c r="I332" s="57"/>
      <c r="J332" s="57"/>
      <c r="K332" s="57"/>
      <c r="L332" s="57"/>
    </row>
    <row r="333" spans="1:12" ht="38.25" x14ac:dyDescent="0.2">
      <c r="A333" s="53"/>
      <c r="B333" s="65"/>
      <c r="C333" s="56"/>
      <c r="D333" s="57"/>
      <c r="E333" s="26" t="s">
        <v>17</v>
      </c>
      <c r="F333" s="6"/>
      <c r="G333" s="6"/>
      <c r="H333" s="57"/>
      <c r="I333" s="57"/>
      <c r="J333" s="57"/>
      <c r="K333" s="57"/>
      <c r="L333" s="57"/>
    </row>
    <row r="334" spans="1:12" ht="25.5" customHeight="1" x14ac:dyDescent="0.2">
      <c r="A334" s="53" t="s">
        <v>116</v>
      </c>
      <c r="B334" s="75" t="s">
        <v>183</v>
      </c>
      <c r="C334" s="54" t="s">
        <v>14</v>
      </c>
      <c r="D334" s="54" t="s">
        <v>14</v>
      </c>
      <c r="E334" s="25" t="s">
        <v>15</v>
      </c>
      <c r="F334" s="6"/>
      <c r="G334" s="6"/>
      <c r="H334" s="54" t="s">
        <v>14</v>
      </c>
      <c r="I334" s="54" t="s">
        <v>14</v>
      </c>
      <c r="J334" s="54" t="s">
        <v>14</v>
      </c>
      <c r="K334" s="54" t="s">
        <v>14</v>
      </c>
      <c r="L334" s="54" t="s">
        <v>14</v>
      </c>
    </row>
    <row r="335" spans="1:12" ht="51" x14ac:dyDescent="0.2">
      <c r="A335" s="53"/>
      <c r="B335" s="76"/>
      <c r="C335" s="55"/>
      <c r="D335" s="55"/>
      <c r="E335" s="26" t="s">
        <v>16</v>
      </c>
      <c r="F335" s="6"/>
      <c r="G335" s="6"/>
      <c r="H335" s="55"/>
      <c r="I335" s="55"/>
      <c r="J335" s="55"/>
      <c r="K335" s="55"/>
      <c r="L335" s="55"/>
    </row>
    <row r="336" spans="1:12" ht="38.25" x14ac:dyDescent="0.2">
      <c r="A336" s="53"/>
      <c r="B336" s="77"/>
      <c r="C336" s="56"/>
      <c r="D336" s="56"/>
      <c r="E336" s="26" t="s">
        <v>17</v>
      </c>
      <c r="F336" s="6"/>
      <c r="G336" s="6"/>
      <c r="H336" s="56"/>
      <c r="I336" s="56"/>
      <c r="J336" s="56"/>
      <c r="K336" s="56"/>
      <c r="L336" s="56"/>
    </row>
    <row r="337" spans="1:12" ht="26.1" customHeight="1" x14ac:dyDescent="0.2">
      <c r="A337" s="53" t="s">
        <v>117</v>
      </c>
      <c r="B337" s="65" t="s">
        <v>184</v>
      </c>
      <c r="C337" s="54" t="s">
        <v>14</v>
      </c>
      <c r="D337" s="54" t="s">
        <v>14</v>
      </c>
      <c r="E337" s="25" t="s">
        <v>15</v>
      </c>
      <c r="F337" s="11"/>
      <c r="G337" s="11"/>
      <c r="H337" s="57" t="s">
        <v>14</v>
      </c>
      <c r="I337" s="57" t="s">
        <v>14</v>
      </c>
      <c r="J337" s="57" t="s">
        <v>14</v>
      </c>
      <c r="K337" s="57" t="s">
        <v>14</v>
      </c>
      <c r="L337" s="57" t="s">
        <v>14</v>
      </c>
    </row>
    <row r="338" spans="1:12" ht="51" x14ac:dyDescent="0.2">
      <c r="A338" s="53"/>
      <c r="B338" s="65"/>
      <c r="C338" s="55"/>
      <c r="D338" s="55"/>
      <c r="E338" s="26" t="s">
        <v>16</v>
      </c>
      <c r="F338" s="11"/>
      <c r="G338" s="11"/>
      <c r="H338" s="57"/>
      <c r="I338" s="57"/>
      <c r="J338" s="57"/>
      <c r="K338" s="57"/>
      <c r="L338" s="57"/>
    </row>
    <row r="339" spans="1:12" ht="59.45" customHeight="1" x14ac:dyDescent="0.2">
      <c r="A339" s="53"/>
      <c r="B339" s="65"/>
      <c r="C339" s="56"/>
      <c r="D339" s="56"/>
      <c r="E339" s="26" t="s">
        <v>17</v>
      </c>
      <c r="F339" s="11"/>
      <c r="G339" s="11"/>
      <c r="H339" s="57"/>
      <c r="I339" s="57"/>
      <c r="J339" s="57"/>
      <c r="K339" s="57"/>
      <c r="L339" s="57"/>
    </row>
    <row r="340" spans="1:12" ht="26.1" customHeight="1" x14ac:dyDescent="0.2">
      <c r="A340" s="53" t="s">
        <v>118</v>
      </c>
      <c r="B340" s="65" t="s">
        <v>185</v>
      </c>
      <c r="C340" s="54" t="s">
        <v>14</v>
      </c>
      <c r="D340" s="54" t="s">
        <v>14</v>
      </c>
      <c r="E340" s="25" t="s">
        <v>15</v>
      </c>
      <c r="F340" s="11"/>
      <c r="G340" s="11"/>
      <c r="H340" s="57" t="s">
        <v>14</v>
      </c>
      <c r="I340" s="57" t="s">
        <v>14</v>
      </c>
      <c r="J340" s="57" t="s">
        <v>14</v>
      </c>
      <c r="K340" s="57" t="s">
        <v>14</v>
      </c>
      <c r="L340" s="57" t="s">
        <v>14</v>
      </c>
    </row>
    <row r="341" spans="1:12" ht="51" x14ac:dyDescent="0.2">
      <c r="A341" s="53"/>
      <c r="B341" s="65"/>
      <c r="C341" s="55"/>
      <c r="D341" s="55"/>
      <c r="E341" s="26" t="s">
        <v>16</v>
      </c>
      <c r="F341" s="11"/>
      <c r="G341" s="11"/>
      <c r="H341" s="57"/>
      <c r="I341" s="57"/>
      <c r="J341" s="57"/>
      <c r="K341" s="57"/>
      <c r="L341" s="57"/>
    </row>
    <row r="342" spans="1:12" ht="38.25" x14ac:dyDescent="0.2">
      <c r="A342" s="53"/>
      <c r="B342" s="65"/>
      <c r="C342" s="56"/>
      <c r="D342" s="56"/>
      <c r="E342" s="26" t="s">
        <v>17</v>
      </c>
      <c r="F342" s="11"/>
      <c r="G342" s="11"/>
      <c r="H342" s="57"/>
      <c r="I342" s="57"/>
      <c r="J342" s="57"/>
      <c r="K342" s="57"/>
      <c r="L342" s="57"/>
    </row>
    <row r="343" spans="1:12" ht="26.1" customHeight="1" x14ac:dyDescent="0.2">
      <c r="A343" s="53" t="s">
        <v>119</v>
      </c>
      <c r="B343" s="65" t="s">
        <v>186</v>
      </c>
      <c r="C343" s="54" t="s">
        <v>14</v>
      </c>
      <c r="D343" s="54" t="s">
        <v>14</v>
      </c>
      <c r="E343" s="25" t="s">
        <v>15</v>
      </c>
      <c r="F343" s="11"/>
      <c r="G343" s="11"/>
      <c r="H343" s="57" t="s">
        <v>14</v>
      </c>
      <c r="I343" s="57" t="s">
        <v>14</v>
      </c>
      <c r="J343" s="57" t="s">
        <v>14</v>
      </c>
      <c r="K343" s="57" t="s">
        <v>14</v>
      </c>
      <c r="L343" s="57" t="s">
        <v>14</v>
      </c>
    </row>
    <row r="344" spans="1:12" ht="51" x14ac:dyDescent="0.2">
      <c r="A344" s="53"/>
      <c r="B344" s="65"/>
      <c r="C344" s="55"/>
      <c r="D344" s="55"/>
      <c r="E344" s="26" t="s">
        <v>16</v>
      </c>
      <c r="F344" s="11"/>
      <c r="G344" s="11"/>
      <c r="H344" s="57"/>
      <c r="I344" s="57"/>
      <c r="J344" s="57"/>
      <c r="K344" s="57"/>
      <c r="L344" s="57"/>
    </row>
    <row r="345" spans="1:12" ht="38.25" x14ac:dyDescent="0.2">
      <c r="A345" s="53"/>
      <c r="B345" s="65"/>
      <c r="C345" s="56"/>
      <c r="D345" s="56"/>
      <c r="E345" s="26" t="s">
        <v>17</v>
      </c>
      <c r="F345" s="11"/>
      <c r="G345" s="11"/>
      <c r="H345" s="57"/>
      <c r="I345" s="57"/>
      <c r="J345" s="57"/>
      <c r="K345" s="57"/>
      <c r="L345" s="57"/>
    </row>
    <row r="346" spans="1:12" ht="26.1" customHeight="1" x14ac:dyDescent="0.2">
      <c r="A346" s="53" t="s">
        <v>187</v>
      </c>
      <c r="B346" s="65" t="s">
        <v>188</v>
      </c>
      <c r="C346" s="54" t="s">
        <v>14</v>
      </c>
      <c r="D346" s="54" t="s">
        <v>14</v>
      </c>
      <c r="E346" s="25" t="s">
        <v>15</v>
      </c>
      <c r="F346" s="11"/>
      <c r="G346" s="11"/>
      <c r="H346" s="57" t="s">
        <v>14</v>
      </c>
      <c r="I346" s="57" t="s">
        <v>14</v>
      </c>
      <c r="J346" s="57" t="s">
        <v>14</v>
      </c>
      <c r="K346" s="57" t="s">
        <v>14</v>
      </c>
      <c r="L346" s="57" t="s">
        <v>14</v>
      </c>
    </row>
    <row r="347" spans="1:12" ht="51" x14ac:dyDescent="0.2">
      <c r="A347" s="53"/>
      <c r="B347" s="65"/>
      <c r="C347" s="55"/>
      <c r="D347" s="55"/>
      <c r="E347" s="26" t="s">
        <v>16</v>
      </c>
      <c r="F347" s="11"/>
      <c r="G347" s="11"/>
      <c r="H347" s="57"/>
      <c r="I347" s="57"/>
      <c r="J347" s="57"/>
      <c r="K347" s="57"/>
      <c r="L347" s="57"/>
    </row>
    <row r="348" spans="1:12" ht="38.25" x14ac:dyDescent="0.2">
      <c r="A348" s="53"/>
      <c r="B348" s="65"/>
      <c r="C348" s="56"/>
      <c r="D348" s="56"/>
      <c r="E348" s="26" t="s">
        <v>17</v>
      </c>
      <c r="F348" s="11"/>
      <c r="G348" s="11"/>
      <c r="H348" s="57"/>
      <c r="I348" s="57"/>
      <c r="J348" s="57"/>
      <c r="K348" s="57"/>
      <c r="L348" s="57"/>
    </row>
    <row r="349" spans="1:12" ht="25.5" customHeight="1" x14ac:dyDescent="0.2">
      <c r="A349" s="53" t="s">
        <v>189</v>
      </c>
      <c r="B349" s="65" t="s">
        <v>208</v>
      </c>
      <c r="C349" s="54" t="s">
        <v>14</v>
      </c>
      <c r="D349" s="54" t="s">
        <v>14</v>
      </c>
      <c r="E349" s="25" t="s">
        <v>15</v>
      </c>
      <c r="F349" s="11"/>
      <c r="G349" s="11"/>
      <c r="H349" s="57" t="s">
        <v>14</v>
      </c>
      <c r="I349" s="57" t="s">
        <v>14</v>
      </c>
      <c r="J349" s="57" t="s">
        <v>14</v>
      </c>
      <c r="K349" s="57" t="s">
        <v>14</v>
      </c>
      <c r="L349" s="57" t="s">
        <v>14</v>
      </c>
    </row>
    <row r="350" spans="1:12" ht="51" x14ac:dyDescent="0.2">
      <c r="A350" s="53"/>
      <c r="B350" s="65"/>
      <c r="C350" s="55"/>
      <c r="D350" s="55"/>
      <c r="E350" s="26" t="s">
        <v>16</v>
      </c>
      <c r="F350" s="11"/>
      <c r="G350" s="11"/>
      <c r="H350" s="57"/>
      <c r="I350" s="57"/>
      <c r="J350" s="57"/>
      <c r="K350" s="57"/>
      <c r="L350" s="57"/>
    </row>
    <row r="351" spans="1:12" ht="38.25" x14ac:dyDescent="0.2">
      <c r="A351" s="53"/>
      <c r="B351" s="65"/>
      <c r="C351" s="56"/>
      <c r="D351" s="56"/>
      <c r="E351" s="26" t="s">
        <v>17</v>
      </c>
      <c r="F351" s="11"/>
      <c r="G351" s="11"/>
      <c r="H351" s="57"/>
      <c r="I351" s="57"/>
      <c r="J351" s="57"/>
      <c r="K351" s="57"/>
      <c r="L351" s="57"/>
    </row>
    <row r="352" spans="1:12" ht="25.5" customHeight="1" x14ac:dyDescent="0.2">
      <c r="A352" s="53" t="s">
        <v>205</v>
      </c>
      <c r="B352" s="65" t="s">
        <v>206</v>
      </c>
      <c r="C352" s="54">
        <v>611</v>
      </c>
      <c r="D352" s="57">
        <v>3040320050</v>
      </c>
      <c r="E352" s="25" t="s">
        <v>15</v>
      </c>
      <c r="F352" s="7">
        <f>F353</f>
        <v>200</v>
      </c>
      <c r="G352" s="7">
        <f>G353</f>
        <v>200</v>
      </c>
      <c r="H352" s="57" t="s">
        <v>244</v>
      </c>
      <c r="I352" s="57" t="s">
        <v>80</v>
      </c>
      <c r="J352" s="57" t="s">
        <v>14</v>
      </c>
      <c r="K352" s="57">
        <v>100</v>
      </c>
      <c r="L352" s="57">
        <v>100</v>
      </c>
    </row>
    <row r="353" spans="1:12" ht="51" x14ac:dyDescent="0.2">
      <c r="A353" s="53"/>
      <c r="B353" s="65"/>
      <c r="C353" s="55"/>
      <c r="D353" s="57"/>
      <c r="E353" s="26" t="s">
        <v>16</v>
      </c>
      <c r="F353" s="7">
        <v>200</v>
      </c>
      <c r="G353" s="7">
        <v>200</v>
      </c>
      <c r="H353" s="57"/>
      <c r="I353" s="57"/>
      <c r="J353" s="57"/>
      <c r="K353" s="57"/>
      <c r="L353" s="57"/>
    </row>
    <row r="354" spans="1:12" ht="38.25" x14ac:dyDescent="0.2">
      <c r="A354" s="74"/>
      <c r="B354" s="65"/>
      <c r="C354" s="56"/>
      <c r="D354" s="57"/>
      <c r="E354" s="26" t="s">
        <v>17</v>
      </c>
      <c r="F354" s="7"/>
      <c r="G354" s="7"/>
      <c r="H354" s="57"/>
      <c r="I354" s="57"/>
      <c r="J354" s="57"/>
      <c r="K354" s="57"/>
      <c r="L354" s="57"/>
    </row>
    <row r="355" spans="1:12" ht="25.5" customHeight="1" x14ac:dyDescent="0.2">
      <c r="A355" s="53" t="s">
        <v>207</v>
      </c>
      <c r="B355" s="65" t="s">
        <v>222</v>
      </c>
      <c r="C355" s="54">
        <v>611</v>
      </c>
      <c r="D355" s="57">
        <v>3040320170</v>
      </c>
      <c r="E355" s="25" t="s">
        <v>15</v>
      </c>
      <c r="F355" s="7">
        <f>F356</f>
        <v>2083</v>
      </c>
      <c r="G355" s="7">
        <f>G356</f>
        <v>2083</v>
      </c>
      <c r="H355" s="57" t="s">
        <v>244</v>
      </c>
      <c r="I355" s="57" t="s">
        <v>80</v>
      </c>
      <c r="J355" s="57" t="s">
        <v>14</v>
      </c>
      <c r="K355" s="57">
        <v>100</v>
      </c>
      <c r="L355" s="57">
        <v>100</v>
      </c>
    </row>
    <row r="356" spans="1:12" ht="51" x14ac:dyDescent="0.2">
      <c r="A356" s="53"/>
      <c r="B356" s="65"/>
      <c r="C356" s="55"/>
      <c r="D356" s="57"/>
      <c r="E356" s="26" t="s">
        <v>16</v>
      </c>
      <c r="F356" s="7">
        <v>2083</v>
      </c>
      <c r="G356" s="7">
        <v>2083</v>
      </c>
      <c r="H356" s="57"/>
      <c r="I356" s="57"/>
      <c r="J356" s="57"/>
      <c r="K356" s="57"/>
      <c r="L356" s="57"/>
    </row>
    <row r="357" spans="1:12" ht="72.599999999999994" customHeight="1" x14ac:dyDescent="0.2">
      <c r="A357" s="53"/>
      <c r="B357" s="65"/>
      <c r="C357" s="56"/>
      <c r="D357" s="57"/>
      <c r="E357" s="26" t="s">
        <v>17</v>
      </c>
      <c r="F357" s="7"/>
      <c r="G357" s="7"/>
      <c r="H357" s="57"/>
      <c r="I357" s="57"/>
      <c r="J357" s="57"/>
      <c r="K357" s="57"/>
      <c r="L357" s="57"/>
    </row>
    <row r="358" spans="1:12" s="2" customFormat="1" ht="30.75" customHeight="1" x14ac:dyDescent="0.2">
      <c r="A358" s="53" t="s">
        <v>124</v>
      </c>
      <c r="B358" s="61" t="s">
        <v>123</v>
      </c>
      <c r="C358" s="57" t="s">
        <v>14</v>
      </c>
      <c r="D358" s="57" t="s">
        <v>14</v>
      </c>
      <c r="E358" s="25" t="s">
        <v>15</v>
      </c>
      <c r="F358" s="12">
        <f t="shared" ref="F358:F359" si="106">F361</f>
        <v>8196589.0199999996</v>
      </c>
      <c r="G358" s="12">
        <f t="shared" ref="G358" si="107">G361</f>
        <v>8191834.5199999996</v>
      </c>
      <c r="H358" s="57" t="s">
        <v>14</v>
      </c>
      <c r="I358" s="57" t="s">
        <v>14</v>
      </c>
      <c r="J358" s="57" t="s">
        <v>14</v>
      </c>
      <c r="K358" s="57" t="s">
        <v>14</v>
      </c>
      <c r="L358" s="57" t="s">
        <v>14</v>
      </c>
    </row>
    <row r="359" spans="1:12" ht="51" x14ac:dyDescent="0.2">
      <c r="A359" s="53" t="s">
        <v>61</v>
      </c>
      <c r="B359" s="61"/>
      <c r="C359" s="57"/>
      <c r="D359" s="57"/>
      <c r="E359" s="26" t="s">
        <v>16</v>
      </c>
      <c r="F359" s="5">
        <f t="shared" si="106"/>
        <v>8196589.0199999996</v>
      </c>
      <c r="G359" s="5">
        <f t="shared" ref="G359" si="108">G362</f>
        <v>8191834.5199999996</v>
      </c>
      <c r="H359" s="57"/>
      <c r="I359" s="57"/>
      <c r="J359" s="57"/>
      <c r="K359" s="57"/>
      <c r="L359" s="57"/>
    </row>
    <row r="360" spans="1:12" ht="53.85" customHeight="1" x14ac:dyDescent="0.2">
      <c r="A360" s="53"/>
      <c r="B360" s="61"/>
      <c r="C360" s="57"/>
      <c r="D360" s="57"/>
      <c r="E360" s="26" t="s">
        <v>17</v>
      </c>
      <c r="F360" s="11"/>
      <c r="G360" s="11"/>
      <c r="H360" s="57"/>
      <c r="I360" s="57"/>
      <c r="J360" s="57"/>
      <c r="K360" s="57"/>
      <c r="L360" s="57"/>
    </row>
    <row r="361" spans="1:12" s="2" customFormat="1" ht="25.5" customHeight="1" x14ac:dyDescent="0.2">
      <c r="A361" s="53" t="s">
        <v>124</v>
      </c>
      <c r="B361" s="65" t="s">
        <v>147</v>
      </c>
      <c r="C361" s="54">
        <v>611</v>
      </c>
      <c r="D361" s="57">
        <v>3040400000</v>
      </c>
      <c r="E361" s="25" t="s">
        <v>15</v>
      </c>
      <c r="F361" s="12">
        <f t="shared" ref="F361:F362" si="109">F364</f>
        <v>8196589.0199999996</v>
      </c>
      <c r="G361" s="12">
        <f t="shared" ref="G361" si="110">G364</f>
        <v>8191834.5199999996</v>
      </c>
      <c r="H361" s="57" t="s">
        <v>14</v>
      </c>
      <c r="I361" s="57" t="s">
        <v>14</v>
      </c>
      <c r="J361" s="57" t="s">
        <v>14</v>
      </c>
      <c r="K361" s="57" t="s">
        <v>14</v>
      </c>
      <c r="L361" s="57" t="s">
        <v>14</v>
      </c>
    </row>
    <row r="362" spans="1:12" ht="51" x14ac:dyDescent="0.2">
      <c r="A362" s="53"/>
      <c r="B362" s="65" t="s">
        <v>9</v>
      </c>
      <c r="C362" s="55"/>
      <c r="D362" s="57"/>
      <c r="E362" s="26" t="s">
        <v>16</v>
      </c>
      <c r="F362" s="5">
        <f t="shared" si="109"/>
        <v>8196589.0199999996</v>
      </c>
      <c r="G362" s="5">
        <f t="shared" ref="G362" si="111">G365</f>
        <v>8191834.5199999996</v>
      </c>
      <c r="H362" s="57"/>
      <c r="I362" s="57"/>
      <c r="J362" s="57"/>
      <c r="K362" s="57"/>
      <c r="L362" s="57"/>
    </row>
    <row r="363" spans="1:12" ht="48.95" customHeight="1" x14ac:dyDescent="0.2">
      <c r="A363" s="53"/>
      <c r="B363" s="65"/>
      <c r="C363" s="56"/>
      <c r="D363" s="57"/>
      <c r="E363" s="26" t="s">
        <v>17</v>
      </c>
      <c r="F363" s="11"/>
      <c r="G363" s="11"/>
      <c r="H363" s="57"/>
      <c r="I363" s="57"/>
      <c r="J363" s="57"/>
      <c r="K363" s="57"/>
      <c r="L363" s="57"/>
    </row>
    <row r="364" spans="1:12" ht="25.5" customHeight="1" x14ac:dyDescent="0.2">
      <c r="A364" s="53" t="s">
        <v>125</v>
      </c>
      <c r="B364" s="65" t="s">
        <v>221</v>
      </c>
      <c r="C364" s="54">
        <v>611</v>
      </c>
      <c r="D364" s="57">
        <v>3040429970</v>
      </c>
      <c r="E364" s="25" t="s">
        <v>15</v>
      </c>
      <c r="F364" s="6">
        <f t="shared" ref="F364:G364" si="112">F365</f>
        <v>8196589.0199999996</v>
      </c>
      <c r="G364" s="6">
        <f t="shared" si="112"/>
        <v>8191834.5199999996</v>
      </c>
      <c r="H364" s="57" t="s">
        <v>217</v>
      </c>
      <c r="I364" s="57" t="s">
        <v>80</v>
      </c>
      <c r="J364" s="57" t="s">
        <v>14</v>
      </c>
      <c r="K364" s="57">
        <v>100</v>
      </c>
      <c r="L364" s="57">
        <v>100</v>
      </c>
    </row>
    <row r="365" spans="1:12" ht="51" x14ac:dyDescent="0.2">
      <c r="A365" s="53"/>
      <c r="B365" s="65"/>
      <c r="C365" s="55"/>
      <c r="D365" s="57"/>
      <c r="E365" s="26" t="s">
        <v>16</v>
      </c>
      <c r="F365" s="6">
        <v>8196589.0199999996</v>
      </c>
      <c r="G365" s="6">
        <v>8191834.5199999996</v>
      </c>
      <c r="H365" s="57"/>
      <c r="I365" s="57"/>
      <c r="J365" s="57"/>
      <c r="K365" s="57"/>
      <c r="L365" s="57"/>
    </row>
    <row r="366" spans="1:12" ht="38.25" x14ac:dyDescent="0.2">
      <c r="A366" s="53"/>
      <c r="B366" s="65"/>
      <c r="C366" s="56"/>
      <c r="D366" s="57"/>
      <c r="E366" s="26" t="s">
        <v>17</v>
      </c>
      <c r="F366" s="6"/>
      <c r="G366" s="6"/>
      <c r="H366" s="57"/>
      <c r="I366" s="57"/>
      <c r="J366" s="57"/>
      <c r="K366" s="57"/>
      <c r="L366" s="57"/>
    </row>
    <row r="367" spans="1:12" s="2" customFormat="1" ht="29.25" customHeight="1" x14ac:dyDescent="0.2">
      <c r="A367" s="68" t="s">
        <v>13</v>
      </c>
      <c r="B367" s="61"/>
      <c r="C367" s="66">
        <v>2020</v>
      </c>
      <c r="D367" s="66">
        <v>2026</v>
      </c>
      <c r="E367" s="25" t="s">
        <v>15</v>
      </c>
      <c r="F367" s="48">
        <f t="shared" ref="F367" si="113">F358+F313+F292+F280</f>
        <v>16308249.689999999</v>
      </c>
      <c r="G367" s="48">
        <f t="shared" ref="G367" si="114">G358+G313+G292+G280</f>
        <v>16303495.189999999</v>
      </c>
      <c r="H367" s="66" t="s">
        <v>14</v>
      </c>
      <c r="I367" s="66" t="s">
        <v>14</v>
      </c>
      <c r="J367" s="66" t="s">
        <v>14</v>
      </c>
      <c r="K367" s="66" t="s">
        <v>14</v>
      </c>
      <c r="L367" s="66" t="s">
        <v>14</v>
      </c>
    </row>
    <row r="368" spans="1:12" s="2" customFormat="1" ht="60.75" customHeight="1" x14ac:dyDescent="0.2">
      <c r="A368" s="68"/>
      <c r="B368" s="61"/>
      <c r="C368" s="66"/>
      <c r="D368" s="66"/>
      <c r="E368" s="25" t="s">
        <v>16</v>
      </c>
      <c r="F368" s="48">
        <f t="shared" ref="F368" si="115">F358+F313+F292+F281</f>
        <v>15587586</v>
      </c>
      <c r="G368" s="48">
        <f t="shared" ref="G368" si="116">G358+G313+G292+G281</f>
        <v>15582831.5</v>
      </c>
      <c r="H368" s="66"/>
      <c r="I368" s="66"/>
      <c r="J368" s="66"/>
      <c r="K368" s="66"/>
      <c r="L368" s="66"/>
    </row>
    <row r="369" spans="1:12" s="2" customFormat="1" ht="45" customHeight="1" x14ac:dyDescent="0.2">
      <c r="A369" s="68"/>
      <c r="B369" s="61"/>
      <c r="C369" s="66"/>
      <c r="D369" s="66"/>
      <c r="E369" s="25" t="s">
        <v>17</v>
      </c>
      <c r="F369" s="48">
        <f>F282+F294+F315+F360</f>
        <v>720663.69</v>
      </c>
      <c r="G369" s="48">
        <f>G282+G294+G315+G360</f>
        <v>720663.69</v>
      </c>
      <c r="H369" s="66"/>
      <c r="I369" s="66"/>
      <c r="J369" s="66"/>
      <c r="K369" s="66"/>
      <c r="L369" s="66"/>
    </row>
    <row r="370" spans="1:12" ht="26.45" customHeight="1" x14ac:dyDescent="0.2">
      <c r="A370" s="78" t="s">
        <v>62</v>
      </c>
      <c r="B370" s="79"/>
      <c r="C370" s="79"/>
      <c r="D370" s="79"/>
      <c r="E370" s="25" t="s">
        <v>15</v>
      </c>
      <c r="F370" s="12">
        <f t="shared" ref="F370:G372" si="117">F367+F275+F186+F82</f>
        <v>67382819.00999999</v>
      </c>
      <c r="G370" s="5">
        <f t="shared" si="117"/>
        <v>66953827.950000003</v>
      </c>
      <c r="H370" s="54" t="s">
        <v>14</v>
      </c>
      <c r="I370" s="54" t="s">
        <v>14</v>
      </c>
      <c r="J370" s="54" t="s">
        <v>14</v>
      </c>
      <c r="K370" s="54" t="s">
        <v>14</v>
      </c>
      <c r="L370" s="54" t="s">
        <v>14</v>
      </c>
    </row>
    <row r="371" spans="1:12" ht="58.15" customHeight="1" x14ac:dyDescent="0.2">
      <c r="A371" s="80"/>
      <c r="B371" s="81"/>
      <c r="C371" s="81"/>
      <c r="D371" s="81"/>
      <c r="E371" s="26" t="s">
        <v>16</v>
      </c>
      <c r="F371" s="5">
        <f t="shared" si="117"/>
        <v>38272196.159999996</v>
      </c>
      <c r="G371" s="5">
        <f t="shared" si="117"/>
        <v>38162906.590000004</v>
      </c>
      <c r="H371" s="55"/>
      <c r="I371" s="55"/>
      <c r="J371" s="55"/>
      <c r="K371" s="55"/>
      <c r="L371" s="55"/>
    </row>
    <row r="372" spans="1:12" ht="63.75" customHeight="1" thickBot="1" x14ac:dyDescent="0.25">
      <c r="A372" s="82"/>
      <c r="B372" s="83"/>
      <c r="C372" s="83"/>
      <c r="D372" s="83"/>
      <c r="E372" s="26" t="s">
        <v>284</v>
      </c>
      <c r="F372" s="49">
        <f t="shared" si="117"/>
        <v>29110622.849999998</v>
      </c>
      <c r="G372" s="49">
        <f t="shared" si="117"/>
        <v>28790921.360000003</v>
      </c>
      <c r="H372" s="73"/>
      <c r="I372" s="73"/>
      <c r="J372" s="73"/>
      <c r="K372" s="73"/>
      <c r="L372" s="73"/>
    </row>
    <row r="373" spans="1:12" x14ac:dyDescent="0.2">
      <c r="A373" s="22"/>
      <c r="B373" s="22"/>
      <c r="C373" s="22"/>
      <c r="D373" s="22"/>
      <c r="E373" s="18"/>
      <c r="F373" s="19"/>
      <c r="G373" s="19"/>
      <c r="H373" s="20"/>
      <c r="I373" s="20"/>
      <c r="J373" s="20"/>
      <c r="K373" s="45"/>
      <c r="L373" s="20"/>
    </row>
    <row r="374" spans="1:12" x14ac:dyDescent="0.2">
      <c r="A374" s="22"/>
      <c r="B374" s="22"/>
      <c r="C374" s="22"/>
      <c r="D374" s="22"/>
      <c r="E374" s="33"/>
      <c r="F374" s="29"/>
      <c r="G374" s="29"/>
      <c r="H374" s="20"/>
      <c r="I374" s="20"/>
      <c r="J374" s="20"/>
      <c r="K374" s="45"/>
      <c r="L374" s="20"/>
    </row>
    <row r="375" spans="1:12" x14ac:dyDescent="0.2">
      <c r="A375" s="22"/>
      <c r="B375" s="22"/>
      <c r="C375" s="22"/>
      <c r="D375" s="22"/>
      <c r="E375" s="34"/>
      <c r="F375" s="19"/>
      <c r="G375" s="19"/>
      <c r="H375" s="20"/>
      <c r="I375" s="20"/>
      <c r="J375" s="20"/>
      <c r="K375" s="45"/>
      <c r="L375" s="20"/>
    </row>
    <row r="376" spans="1:12" x14ac:dyDescent="0.2">
      <c r="A376" s="27"/>
      <c r="B376" s="27"/>
      <c r="C376" s="27"/>
      <c r="D376" s="27"/>
      <c r="E376" s="33"/>
      <c r="F376" s="19"/>
      <c r="G376" s="31"/>
      <c r="H376" s="20"/>
      <c r="I376" s="20"/>
      <c r="J376" s="20"/>
      <c r="K376" s="45"/>
      <c r="L376" s="20"/>
    </row>
    <row r="377" spans="1:12" x14ac:dyDescent="0.2">
      <c r="E377" s="16"/>
      <c r="F377" s="19"/>
      <c r="G377" s="32"/>
    </row>
    <row r="378" spans="1:12" x14ac:dyDescent="0.2">
      <c r="E378" s="16"/>
      <c r="F378" s="19"/>
      <c r="G378" s="19"/>
    </row>
    <row r="379" spans="1:12" x14ac:dyDescent="0.25">
      <c r="F379" s="30"/>
      <c r="G379" s="24"/>
    </row>
    <row r="380" spans="1:12" x14ac:dyDescent="0.25">
      <c r="F380" s="17"/>
      <c r="G380" s="28"/>
    </row>
  </sheetData>
  <mergeCells count="1040">
    <mergeCell ref="A257:A259"/>
    <mergeCell ref="B257:B259"/>
    <mergeCell ref="C257:C259"/>
    <mergeCell ref="D257:D259"/>
    <mergeCell ref="H257:H259"/>
    <mergeCell ref="A129:A131"/>
    <mergeCell ref="B129:B131"/>
    <mergeCell ref="C129:C131"/>
    <mergeCell ref="D129:D131"/>
    <mergeCell ref="H129:H131"/>
    <mergeCell ref="I129:I131"/>
    <mergeCell ref="J129:J131"/>
    <mergeCell ref="K129:K131"/>
    <mergeCell ref="L129:L131"/>
    <mergeCell ref="H141:H143"/>
    <mergeCell ref="J177:J179"/>
    <mergeCell ref="K177:K179"/>
    <mergeCell ref="L177:L179"/>
    <mergeCell ref="J168:J170"/>
    <mergeCell ref="A177:A179"/>
    <mergeCell ref="B177:B179"/>
    <mergeCell ref="C177:C179"/>
    <mergeCell ref="A99:A101"/>
    <mergeCell ref="A102:A104"/>
    <mergeCell ref="C120:C122"/>
    <mergeCell ref="D120:D122"/>
    <mergeCell ref="H120:H122"/>
    <mergeCell ref="I120:I122"/>
    <mergeCell ref="A272:A274"/>
    <mergeCell ref="B272:B274"/>
    <mergeCell ref="C272:C274"/>
    <mergeCell ref="D272:D274"/>
    <mergeCell ref="H272:H274"/>
    <mergeCell ref="I272:I274"/>
    <mergeCell ref="A123:A125"/>
    <mergeCell ref="B260:B262"/>
    <mergeCell ref="A263:A265"/>
    <mergeCell ref="B263:B265"/>
    <mergeCell ref="C263:C265"/>
    <mergeCell ref="D263:D265"/>
    <mergeCell ref="A171:A173"/>
    <mergeCell ref="B171:B173"/>
    <mergeCell ref="H171:H173"/>
    <mergeCell ref="A165:A167"/>
    <mergeCell ref="H177:H179"/>
    <mergeCell ref="I177:I179"/>
    <mergeCell ref="H186:H188"/>
    <mergeCell ref="D171:D173"/>
    <mergeCell ref="I186:I188"/>
    <mergeCell ref="I194:I196"/>
    <mergeCell ref="D239:D241"/>
    <mergeCell ref="I218:I220"/>
    <mergeCell ref="I227:I229"/>
    <mergeCell ref="A239:A241"/>
    <mergeCell ref="C15:G15"/>
    <mergeCell ref="J17:L17"/>
    <mergeCell ref="H1:L3"/>
    <mergeCell ref="H5:L6"/>
    <mergeCell ref="A111:A113"/>
    <mergeCell ref="B111:B113"/>
    <mergeCell ref="H111:H113"/>
    <mergeCell ref="I111:I113"/>
    <mergeCell ref="C111:C113"/>
    <mergeCell ref="D111:D113"/>
    <mergeCell ref="A114:A116"/>
    <mergeCell ref="B114:B116"/>
    <mergeCell ref="C114:C116"/>
    <mergeCell ref="D114:D116"/>
    <mergeCell ref="H114:H116"/>
    <mergeCell ref="I114:I116"/>
    <mergeCell ref="K18:L18"/>
    <mergeCell ref="J18:J20"/>
    <mergeCell ref="C17:D18"/>
    <mergeCell ref="F17:G18"/>
    <mergeCell ref="K19:L19"/>
    <mergeCell ref="A8:L8"/>
    <mergeCell ref="C58:C60"/>
    <mergeCell ref="K52:K54"/>
    <mergeCell ref="K49:K51"/>
    <mergeCell ref="H46:H48"/>
    <mergeCell ref="H49:H51"/>
    <mergeCell ref="D52:D54"/>
    <mergeCell ref="D58:D60"/>
    <mergeCell ref="B40:B42"/>
    <mergeCell ref="D40:D42"/>
    <mergeCell ref="A64:A66"/>
    <mergeCell ref="A180:A182"/>
    <mergeCell ref="B180:B182"/>
    <mergeCell ref="A168:A170"/>
    <mergeCell ref="B168:B170"/>
    <mergeCell ref="K239:K241"/>
    <mergeCell ref="L242:L244"/>
    <mergeCell ref="K141:K143"/>
    <mergeCell ref="K135:K137"/>
    <mergeCell ref="K257:K259"/>
    <mergeCell ref="I144:I146"/>
    <mergeCell ref="J144:J146"/>
    <mergeCell ref="B331:B333"/>
    <mergeCell ref="C248:C250"/>
    <mergeCell ref="C251:C253"/>
    <mergeCell ref="L260:L262"/>
    <mergeCell ref="I325:I327"/>
    <mergeCell ref="I245:I247"/>
    <mergeCell ref="A266:A268"/>
    <mergeCell ref="B266:B268"/>
    <mergeCell ref="C266:C268"/>
    <mergeCell ref="A283:A285"/>
    <mergeCell ref="B283:B285"/>
    <mergeCell ref="C283:C285"/>
    <mergeCell ref="L316:L318"/>
    <mergeCell ref="H260:H262"/>
    <mergeCell ref="C269:C271"/>
    <mergeCell ref="D269:D271"/>
    <mergeCell ref="H269:H271"/>
    <mergeCell ref="K298:K300"/>
    <mergeCell ref="H298:H300"/>
    <mergeCell ref="I298:I300"/>
    <mergeCell ref="L272:L274"/>
    <mergeCell ref="C301:C303"/>
    <mergeCell ref="K263:K265"/>
    <mergeCell ref="K260:K262"/>
    <mergeCell ref="A304:A306"/>
    <mergeCell ref="B304:B306"/>
    <mergeCell ref="C304:C306"/>
    <mergeCell ref="D304:D306"/>
    <mergeCell ref="A269:A271"/>
    <mergeCell ref="L292:L294"/>
    <mergeCell ref="K194:K196"/>
    <mergeCell ref="K212:K214"/>
    <mergeCell ref="K197:K199"/>
    <mergeCell ref="L221:L223"/>
    <mergeCell ref="K209:K211"/>
    <mergeCell ref="K206:K208"/>
    <mergeCell ref="D280:D282"/>
    <mergeCell ref="D292:D294"/>
    <mergeCell ref="B245:B247"/>
    <mergeCell ref="B248:B250"/>
    <mergeCell ref="D286:D288"/>
    <mergeCell ref="D289:D291"/>
    <mergeCell ref="C286:C288"/>
    <mergeCell ref="H289:H291"/>
    <mergeCell ref="I289:I291"/>
    <mergeCell ref="J283:J285"/>
    <mergeCell ref="J286:J288"/>
    <mergeCell ref="B289:B291"/>
    <mergeCell ref="I260:I262"/>
    <mergeCell ref="A278:B278"/>
    <mergeCell ref="K224:K226"/>
    <mergeCell ref="K227:K229"/>
    <mergeCell ref="L224:L226"/>
    <mergeCell ref="C180:C182"/>
    <mergeCell ref="C289:C291"/>
    <mergeCell ref="B224:B226"/>
    <mergeCell ref="H310:H312"/>
    <mergeCell ref="B307:B309"/>
    <mergeCell ref="B352:B354"/>
    <mergeCell ref="C352:C354"/>
    <mergeCell ref="D352:D354"/>
    <mergeCell ref="C331:C333"/>
    <mergeCell ref="J295:J297"/>
    <mergeCell ref="B343:B345"/>
    <mergeCell ref="B346:B348"/>
    <mergeCell ref="I322:I324"/>
    <mergeCell ref="H301:H303"/>
    <mergeCell ref="H322:H324"/>
    <mergeCell ref="I328:I330"/>
    <mergeCell ref="C307:C309"/>
    <mergeCell ref="B313:B315"/>
    <mergeCell ref="D316:D318"/>
    <mergeCell ref="I346:I348"/>
    <mergeCell ref="H304:H306"/>
    <mergeCell ref="J301:J303"/>
    <mergeCell ref="I310:I312"/>
    <mergeCell ref="J310:J312"/>
    <mergeCell ref="D343:D345"/>
    <mergeCell ref="D325:D327"/>
    <mergeCell ref="D331:D333"/>
    <mergeCell ref="H337:H339"/>
    <mergeCell ref="H340:H342"/>
    <mergeCell ref="J298:J300"/>
    <mergeCell ref="J275:J277"/>
    <mergeCell ref="J260:J262"/>
    <mergeCell ref="A191:A193"/>
    <mergeCell ref="B221:B223"/>
    <mergeCell ref="B209:B211"/>
    <mergeCell ref="H275:H277"/>
    <mergeCell ref="A280:A282"/>
    <mergeCell ref="A325:A327"/>
    <mergeCell ref="A310:A312"/>
    <mergeCell ref="B310:B312"/>
    <mergeCell ref="C310:C312"/>
    <mergeCell ref="D310:D312"/>
    <mergeCell ref="D227:D229"/>
    <mergeCell ref="D242:D244"/>
    <mergeCell ref="C227:C229"/>
    <mergeCell ref="A279:B279"/>
    <mergeCell ref="D283:D285"/>
    <mergeCell ref="D266:D268"/>
    <mergeCell ref="D221:D223"/>
    <mergeCell ref="C221:C223"/>
    <mergeCell ref="A233:A235"/>
    <mergeCell ref="B233:B235"/>
    <mergeCell ref="B292:B294"/>
    <mergeCell ref="A275:B277"/>
    <mergeCell ref="A307:A309"/>
    <mergeCell ref="A295:A297"/>
    <mergeCell ref="B322:B324"/>
    <mergeCell ref="B325:B327"/>
    <mergeCell ref="B316:B318"/>
    <mergeCell ref="A298:A300"/>
    <mergeCell ref="B280:B282"/>
    <mergeCell ref="A248:A250"/>
    <mergeCell ref="B269:B271"/>
    <mergeCell ref="A260:A262"/>
    <mergeCell ref="A289:A291"/>
    <mergeCell ref="B286:B288"/>
    <mergeCell ref="A292:A294"/>
    <mergeCell ref="D212:D214"/>
    <mergeCell ref="H245:H247"/>
    <mergeCell ref="I257:I259"/>
    <mergeCell ref="I224:I226"/>
    <mergeCell ref="J224:J226"/>
    <mergeCell ref="B206:B208"/>
    <mergeCell ref="I280:I282"/>
    <mergeCell ref="B197:B199"/>
    <mergeCell ref="A189:B189"/>
    <mergeCell ref="H263:H265"/>
    <mergeCell ref="I263:I265"/>
    <mergeCell ref="B254:B256"/>
    <mergeCell ref="D162:D164"/>
    <mergeCell ref="C200:C202"/>
    <mergeCell ref="C162:C164"/>
    <mergeCell ref="H221:H223"/>
    <mergeCell ref="H218:H220"/>
    <mergeCell ref="D200:D202"/>
    <mergeCell ref="C218:C220"/>
    <mergeCell ref="I171:I173"/>
    <mergeCell ref="I209:I211"/>
    <mergeCell ref="C191:C193"/>
    <mergeCell ref="D191:D193"/>
    <mergeCell ref="C186:C188"/>
    <mergeCell ref="H191:H193"/>
    <mergeCell ref="I191:I193"/>
    <mergeCell ref="C206:C208"/>
    <mergeCell ref="H206:H208"/>
    <mergeCell ref="A186:B188"/>
    <mergeCell ref="H79:H81"/>
    <mergeCell ref="I79:I81"/>
    <mergeCell ref="J79:J81"/>
    <mergeCell ref="K79:K81"/>
    <mergeCell ref="H197:H199"/>
    <mergeCell ref="B236:B238"/>
    <mergeCell ref="C242:C244"/>
    <mergeCell ref="B200:B202"/>
    <mergeCell ref="A79:A81"/>
    <mergeCell ref="D87:D89"/>
    <mergeCell ref="C96:C98"/>
    <mergeCell ref="I197:I199"/>
    <mergeCell ref="J206:J208"/>
    <mergeCell ref="K289:K291"/>
    <mergeCell ref="I269:I271"/>
    <mergeCell ref="J269:J271"/>
    <mergeCell ref="I292:I294"/>
    <mergeCell ref="H292:H294"/>
    <mergeCell ref="H280:H282"/>
    <mergeCell ref="K266:K268"/>
    <mergeCell ref="I212:I214"/>
    <mergeCell ref="H209:H211"/>
    <mergeCell ref="C168:C170"/>
    <mergeCell ref="D168:D170"/>
    <mergeCell ref="D203:D205"/>
    <mergeCell ref="I283:I285"/>
    <mergeCell ref="D218:D220"/>
    <mergeCell ref="D197:D199"/>
    <mergeCell ref="K292:K294"/>
    <mergeCell ref="I275:I277"/>
    <mergeCell ref="C260:C262"/>
    <mergeCell ref="A286:A288"/>
    <mergeCell ref="H52:H54"/>
    <mergeCell ref="C82:C84"/>
    <mergeCell ref="D82:D84"/>
    <mergeCell ref="K82:K84"/>
    <mergeCell ref="D260:D262"/>
    <mergeCell ref="D248:D250"/>
    <mergeCell ref="C280:C282"/>
    <mergeCell ref="D177:D179"/>
    <mergeCell ref="A67:A69"/>
    <mergeCell ref="B67:B69"/>
    <mergeCell ref="D64:D66"/>
    <mergeCell ref="H70:H72"/>
    <mergeCell ref="J70:J72"/>
    <mergeCell ref="L70:L72"/>
    <mergeCell ref="K73:K75"/>
    <mergeCell ref="A76:A78"/>
    <mergeCell ref="C73:C75"/>
    <mergeCell ref="B76:B78"/>
    <mergeCell ref="A73:A75"/>
    <mergeCell ref="D67:D69"/>
    <mergeCell ref="B70:B72"/>
    <mergeCell ref="L67:L69"/>
    <mergeCell ref="K70:K72"/>
    <mergeCell ref="B73:B75"/>
    <mergeCell ref="C76:C78"/>
    <mergeCell ref="K67:K69"/>
    <mergeCell ref="I67:I69"/>
    <mergeCell ref="J67:J69"/>
    <mergeCell ref="J82:J84"/>
    <mergeCell ref="B93:B95"/>
    <mergeCell ref="C79:C81"/>
    <mergeCell ref="D79:D81"/>
    <mergeCell ref="I76:I78"/>
    <mergeCell ref="H67:H69"/>
    <mergeCell ref="J37:J39"/>
    <mergeCell ref="J40:J42"/>
    <mergeCell ref="B64:B66"/>
    <mergeCell ref="C64:C66"/>
    <mergeCell ref="C67:C69"/>
    <mergeCell ref="H90:H92"/>
    <mergeCell ref="B43:B45"/>
    <mergeCell ref="B46:B48"/>
    <mergeCell ref="C46:C48"/>
    <mergeCell ref="C43:C45"/>
    <mergeCell ref="L93:L95"/>
    <mergeCell ref="I93:I95"/>
    <mergeCell ref="K102:K104"/>
    <mergeCell ref="L102:L104"/>
    <mergeCell ref="I102:I104"/>
    <mergeCell ref="J102:J104"/>
    <mergeCell ref="K96:K98"/>
    <mergeCell ref="H93:H95"/>
    <mergeCell ref="K93:K95"/>
    <mergeCell ref="J93:J95"/>
    <mergeCell ref="L43:L45"/>
    <mergeCell ref="J46:J48"/>
    <mergeCell ref="K58:K60"/>
    <mergeCell ref="L58:L60"/>
    <mergeCell ref="L52:L54"/>
    <mergeCell ref="L46:L48"/>
    <mergeCell ref="L76:L78"/>
    <mergeCell ref="L73:L75"/>
    <mergeCell ref="H73:H75"/>
    <mergeCell ref="L79:L81"/>
    <mergeCell ref="A144:A146"/>
    <mergeCell ref="A156:A158"/>
    <mergeCell ref="D96:D98"/>
    <mergeCell ref="A82:B84"/>
    <mergeCell ref="L40:L42"/>
    <mergeCell ref="J43:J45"/>
    <mergeCell ref="I52:I54"/>
    <mergeCell ref="I55:I57"/>
    <mergeCell ref="I46:I48"/>
    <mergeCell ref="I43:I45"/>
    <mergeCell ref="L49:L51"/>
    <mergeCell ref="K55:K57"/>
    <mergeCell ref="L99:L101"/>
    <mergeCell ref="H102:H104"/>
    <mergeCell ref="A34:A36"/>
    <mergeCell ref="C34:C36"/>
    <mergeCell ref="D34:D36"/>
    <mergeCell ref="C37:C39"/>
    <mergeCell ref="D37:D39"/>
    <mergeCell ref="D55:D57"/>
    <mergeCell ref="B34:B36"/>
    <mergeCell ref="A37:A39"/>
    <mergeCell ref="B37:B39"/>
    <mergeCell ref="A40:A42"/>
    <mergeCell ref="C40:C42"/>
    <mergeCell ref="K46:K48"/>
    <mergeCell ref="H82:H84"/>
    <mergeCell ref="I82:I84"/>
    <mergeCell ref="I70:I72"/>
    <mergeCell ref="J76:J78"/>
    <mergeCell ref="I73:I75"/>
    <mergeCell ref="H76:H78"/>
    <mergeCell ref="B58:B60"/>
    <mergeCell ref="A43:A45"/>
    <mergeCell ref="A93:A95"/>
    <mergeCell ref="A61:A63"/>
    <mergeCell ref="A96:A98"/>
    <mergeCell ref="C61:C63"/>
    <mergeCell ref="A49:A51"/>
    <mergeCell ref="A52:A54"/>
    <mergeCell ref="A55:A57"/>
    <mergeCell ref="A58:A60"/>
    <mergeCell ref="C70:C72"/>
    <mergeCell ref="B49:B51"/>
    <mergeCell ref="B52:B54"/>
    <mergeCell ref="B55:B57"/>
    <mergeCell ref="C49:C51"/>
    <mergeCell ref="D43:D45"/>
    <mergeCell ref="C52:C54"/>
    <mergeCell ref="C55:C57"/>
    <mergeCell ref="D70:D72"/>
    <mergeCell ref="D73:D75"/>
    <mergeCell ref="D46:D48"/>
    <mergeCell ref="D49:D51"/>
    <mergeCell ref="D61:D63"/>
    <mergeCell ref="B61:B63"/>
    <mergeCell ref="D76:D78"/>
    <mergeCell ref="A46:A48"/>
    <mergeCell ref="A70:A72"/>
    <mergeCell ref="A9:L9"/>
    <mergeCell ref="A10:L10"/>
    <mergeCell ref="A11:L11"/>
    <mergeCell ref="I16:I20"/>
    <mergeCell ref="C25:C27"/>
    <mergeCell ref="F16:G16"/>
    <mergeCell ref="D31:D33"/>
    <mergeCell ref="A23:B23"/>
    <mergeCell ref="A15:A20"/>
    <mergeCell ref="E16:E20"/>
    <mergeCell ref="A22:B22"/>
    <mergeCell ref="B25:B27"/>
    <mergeCell ref="A25:A27"/>
    <mergeCell ref="A24:B24"/>
    <mergeCell ref="B31:B33"/>
    <mergeCell ref="A28:A30"/>
    <mergeCell ref="B28:B30"/>
    <mergeCell ref="A31:A33"/>
    <mergeCell ref="D25:D27"/>
    <mergeCell ref="C28:C30"/>
    <mergeCell ref="D28:D30"/>
    <mergeCell ref="C31:C33"/>
    <mergeCell ref="H16:H20"/>
    <mergeCell ref="B15:B20"/>
    <mergeCell ref="H15:L15"/>
    <mergeCell ref="J16:L16"/>
    <mergeCell ref="H31:H33"/>
    <mergeCell ref="I28:I30"/>
    <mergeCell ref="J28:J30"/>
    <mergeCell ref="L28:L30"/>
    <mergeCell ref="K25:K27"/>
    <mergeCell ref="J25:J27"/>
    <mergeCell ref="L25:L27"/>
    <mergeCell ref="K28:K30"/>
    <mergeCell ref="K31:K33"/>
    <mergeCell ref="I31:I33"/>
    <mergeCell ref="J31:J33"/>
    <mergeCell ref="L31:L33"/>
    <mergeCell ref="K43:K45"/>
    <mergeCell ref="H43:H45"/>
    <mergeCell ref="H28:H30"/>
    <mergeCell ref="I34:I36"/>
    <mergeCell ref="H37:H39"/>
    <mergeCell ref="H34:H36"/>
    <mergeCell ref="I37:I39"/>
    <mergeCell ref="H55:H57"/>
    <mergeCell ref="I58:I60"/>
    <mergeCell ref="J58:J60"/>
    <mergeCell ref="I40:I42"/>
    <mergeCell ref="H25:H27"/>
    <mergeCell ref="I25:I27"/>
    <mergeCell ref="L34:L36"/>
    <mergeCell ref="L55:L57"/>
    <mergeCell ref="K37:K39"/>
    <mergeCell ref="K40:K42"/>
    <mergeCell ref="H40:H42"/>
    <mergeCell ref="J52:J54"/>
    <mergeCell ref="J55:J57"/>
    <mergeCell ref="I49:I51"/>
    <mergeCell ref="J34:J36"/>
    <mergeCell ref="J49:J51"/>
    <mergeCell ref="H58:H60"/>
    <mergeCell ref="L37:L39"/>
    <mergeCell ref="K34:K36"/>
    <mergeCell ref="B165:B167"/>
    <mergeCell ref="B159:B161"/>
    <mergeCell ref="L135:L137"/>
    <mergeCell ref="A206:A208"/>
    <mergeCell ref="C197:C199"/>
    <mergeCell ref="D194:D196"/>
    <mergeCell ref="A159:A161"/>
    <mergeCell ref="J73:J75"/>
    <mergeCell ref="K76:K78"/>
    <mergeCell ref="K99:K101"/>
    <mergeCell ref="C90:C92"/>
    <mergeCell ref="A87:A89"/>
    <mergeCell ref="A90:A92"/>
    <mergeCell ref="B102:B104"/>
    <mergeCell ref="A108:A110"/>
    <mergeCell ref="A105:A107"/>
    <mergeCell ref="A141:A143"/>
    <mergeCell ref="B141:B143"/>
    <mergeCell ref="I90:I92"/>
    <mergeCell ref="J90:J92"/>
    <mergeCell ref="J194:J196"/>
    <mergeCell ref="K126:K128"/>
    <mergeCell ref="H117:H119"/>
    <mergeCell ref="K123:K125"/>
    <mergeCell ref="J123:J125"/>
    <mergeCell ref="B79:B81"/>
    <mergeCell ref="A86:B86"/>
    <mergeCell ref="J105:J107"/>
    <mergeCell ref="K200:K202"/>
    <mergeCell ref="I206:I208"/>
    <mergeCell ref="A197:A199"/>
    <mergeCell ref="B117:B119"/>
    <mergeCell ref="C159:C161"/>
    <mergeCell ref="D135:D137"/>
    <mergeCell ref="H162:H164"/>
    <mergeCell ref="H99:H101"/>
    <mergeCell ref="A153:A155"/>
    <mergeCell ref="L126:L128"/>
    <mergeCell ref="L123:L125"/>
    <mergeCell ref="I117:I119"/>
    <mergeCell ref="J117:J119"/>
    <mergeCell ref="K117:K119"/>
    <mergeCell ref="L117:L119"/>
    <mergeCell ref="L144:L146"/>
    <mergeCell ref="C123:C125"/>
    <mergeCell ref="A117:A119"/>
    <mergeCell ref="C117:C119"/>
    <mergeCell ref="D117:D119"/>
    <mergeCell ref="A150:A152"/>
    <mergeCell ref="B123:B125"/>
    <mergeCell ref="A120:A122"/>
    <mergeCell ref="B120:B122"/>
    <mergeCell ref="I141:I143"/>
    <mergeCell ref="I135:I137"/>
    <mergeCell ref="I138:I140"/>
    <mergeCell ref="I162:I164"/>
    <mergeCell ref="C150:C152"/>
    <mergeCell ref="K147:K149"/>
    <mergeCell ref="K132:K134"/>
    <mergeCell ref="B156:B158"/>
    <mergeCell ref="D153:D155"/>
    <mergeCell ref="D156:D158"/>
    <mergeCell ref="A135:A137"/>
    <mergeCell ref="A138:A140"/>
    <mergeCell ref="C156:C158"/>
    <mergeCell ref="L162:L164"/>
    <mergeCell ref="B162:B164"/>
    <mergeCell ref="B174:B176"/>
    <mergeCell ref="K138:K140"/>
    <mergeCell ref="I159:I161"/>
    <mergeCell ref="C108:C110"/>
    <mergeCell ref="B138:B140"/>
    <mergeCell ref="C165:C167"/>
    <mergeCell ref="L138:L140"/>
    <mergeCell ref="D123:D125"/>
    <mergeCell ref="H123:H125"/>
    <mergeCell ref="I123:I125"/>
    <mergeCell ref="J111:J113"/>
    <mergeCell ref="K111:K113"/>
    <mergeCell ref="L111:L113"/>
    <mergeCell ref="J114:J116"/>
    <mergeCell ref="K114:K116"/>
    <mergeCell ref="L114:L116"/>
    <mergeCell ref="J120:J122"/>
    <mergeCell ref="I108:I110"/>
    <mergeCell ref="B150:B152"/>
    <mergeCell ref="B108:B110"/>
    <mergeCell ref="K171:K173"/>
    <mergeCell ref="L171:L173"/>
    <mergeCell ref="L165:L167"/>
    <mergeCell ref="C153:C155"/>
    <mergeCell ref="I153:I155"/>
    <mergeCell ref="J162:J164"/>
    <mergeCell ref="J141:J143"/>
    <mergeCell ref="C147:C149"/>
    <mergeCell ref="D159:D161"/>
    <mergeCell ref="J138:J140"/>
    <mergeCell ref="L156:L158"/>
    <mergeCell ref="L153:L155"/>
    <mergeCell ref="H126:H128"/>
    <mergeCell ref="I126:I128"/>
    <mergeCell ref="J126:J128"/>
    <mergeCell ref="D180:D182"/>
    <mergeCell ref="H180:H182"/>
    <mergeCell ref="I180:I182"/>
    <mergeCell ref="J180:J182"/>
    <mergeCell ref="H138:H140"/>
    <mergeCell ref="H135:H137"/>
    <mergeCell ref="C99:C101"/>
    <mergeCell ref="D102:D104"/>
    <mergeCell ref="K120:K122"/>
    <mergeCell ref="L120:L122"/>
    <mergeCell ref="H156:H158"/>
    <mergeCell ref="I156:I158"/>
    <mergeCell ref="L168:L170"/>
    <mergeCell ref="L174:L176"/>
    <mergeCell ref="H108:H110"/>
    <mergeCell ref="J135:J137"/>
    <mergeCell ref="J132:J134"/>
    <mergeCell ref="D165:D167"/>
    <mergeCell ref="K105:K107"/>
    <mergeCell ref="L141:L143"/>
    <mergeCell ref="I147:I149"/>
    <mergeCell ref="K150:K152"/>
    <mergeCell ref="L150:L152"/>
    <mergeCell ref="L132:L134"/>
    <mergeCell ref="D144:D146"/>
    <mergeCell ref="L108:L110"/>
    <mergeCell ref="I215:I217"/>
    <mergeCell ref="J221:J223"/>
    <mergeCell ref="I242:I244"/>
    <mergeCell ref="H254:H256"/>
    <mergeCell ref="H248:H250"/>
    <mergeCell ref="J200:J202"/>
    <mergeCell ref="K191:K193"/>
    <mergeCell ref="H200:H202"/>
    <mergeCell ref="J230:J232"/>
    <mergeCell ref="I221:I223"/>
    <mergeCell ref="H224:H226"/>
    <mergeCell ref="H236:H238"/>
    <mergeCell ref="H230:H232"/>
    <mergeCell ref="K215:K217"/>
    <mergeCell ref="H159:H161"/>
    <mergeCell ref="J153:J155"/>
    <mergeCell ref="J156:J158"/>
    <mergeCell ref="B191:B193"/>
    <mergeCell ref="J242:J244"/>
    <mergeCell ref="L236:L238"/>
    <mergeCell ref="A242:A244"/>
    <mergeCell ref="B242:B244"/>
    <mergeCell ref="J186:J188"/>
    <mergeCell ref="K162:K164"/>
    <mergeCell ref="I183:I185"/>
    <mergeCell ref="C174:C176"/>
    <mergeCell ref="D174:D176"/>
    <mergeCell ref="H174:H176"/>
    <mergeCell ref="I174:I176"/>
    <mergeCell ref="C233:C235"/>
    <mergeCell ref="D233:D235"/>
    <mergeCell ref="B194:B196"/>
    <mergeCell ref="C194:C196"/>
    <mergeCell ref="A174:A176"/>
    <mergeCell ref="C215:C217"/>
    <mergeCell ref="D215:D217"/>
    <mergeCell ref="A203:A205"/>
    <mergeCell ref="A212:A214"/>
    <mergeCell ref="B212:B214"/>
    <mergeCell ref="C212:C214"/>
    <mergeCell ref="A200:A202"/>
    <mergeCell ref="A190:B190"/>
    <mergeCell ref="A221:A223"/>
    <mergeCell ref="A215:A217"/>
    <mergeCell ref="A224:A226"/>
    <mergeCell ref="A194:A196"/>
    <mergeCell ref="C236:C238"/>
    <mergeCell ref="J191:J193"/>
    <mergeCell ref="H227:H229"/>
    <mergeCell ref="A183:A185"/>
    <mergeCell ref="B183:B185"/>
    <mergeCell ref="C183:C185"/>
    <mergeCell ref="D183:D185"/>
    <mergeCell ref="H183:H185"/>
    <mergeCell ref="J236:J238"/>
    <mergeCell ref="A230:A232"/>
    <mergeCell ref="B230:B232"/>
    <mergeCell ref="C230:C232"/>
    <mergeCell ref="D230:D232"/>
    <mergeCell ref="C203:C205"/>
    <mergeCell ref="H266:H268"/>
    <mergeCell ref="J248:J250"/>
    <mergeCell ref="A361:A363"/>
    <mergeCell ref="A358:A360"/>
    <mergeCell ref="B358:B360"/>
    <mergeCell ref="H358:H360"/>
    <mergeCell ref="I286:I288"/>
    <mergeCell ref="I266:I268"/>
    <mergeCell ref="J266:J268"/>
    <mergeCell ref="J263:J265"/>
    <mergeCell ref="H295:H297"/>
    <mergeCell ref="J197:J199"/>
    <mergeCell ref="J209:J211"/>
    <mergeCell ref="D186:D188"/>
    <mergeCell ref="I200:I202"/>
    <mergeCell ref="I239:I241"/>
    <mergeCell ref="I236:I238"/>
    <mergeCell ref="J215:J217"/>
    <mergeCell ref="I203:I205"/>
    <mergeCell ref="H233:H235"/>
    <mergeCell ref="I233:I235"/>
    <mergeCell ref="A301:A303"/>
    <mergeCell ref="L322:L324"/>
    <mergeCell ref="A370:D372"/>
    <mergeCell ref="A319:A321"/>
    <mergeCell ref="A322:A324"/>
    <mergeCell ref="I316:I318"/>
    <mergeCell ref="J316:J318"/>
    <mergeCell ref="C313:C315"/>
    <mergeCell ref="D313:D315"/>
    <mergeCell ref="A316:A318"/>
    <mergeCell ref="I319:I321"/>
    <mergeCell ref="H325:H327"/>
    <mergeCell ref="B364:B366"/>
    <mergeCell ref="D322:D324"/>
    <mergeCell ref="B319:B321"/>
    <mergeCell ref="H316:H318"/>
    <mergeCell ref="B328:B330"/>
    <mergeCell ref="A313:A315"/>
    <mergeCell ref="I370:I372"/>
    <mergeCell ref="H319:H321"/>
    <mergeCell ref="D319:D321"/>
    <mergeCell ref="J325:J327"/>
    <mergeCell ref="J313:J315"/>
    <mergeCell ref="D367:D369"/>
    <mergeCell ref="A364:A366"/>
    <mergeCell ref="L358:L360"/>
    <mergeCell ref="K328:K330"/>
    <mergeCell ref="K334:K336"/>
    <mergeCell ref="L334:L336"/>
    <mergeCell ref="K349:K351"/>
    <mergeCell ref="L349:L351"/>
    <mergeCell ref="J334:J336"/>
    <mergeCell ref="A355:A357"/>
    <mergeCell ref="B355:B357"/>
    <mergeCell ref="A337:A339"/>
    <mergeCell ref="B337:B339"/>
    <mergeCell ref="C322:C324"/>
    <mergeCell ref="H349:H351"/>
    <mergeCell ref="A349:A351"/>
    <mergeCell ref="B349:B351"/>
    <mergeCell ref="L355:L357"/>
    <mergeCell ref="K307:K309"/>
    <mergeCell ref="A346:A348"/>
    <mergeCell ref="C340:C342"/>
    <mergeCell ref="C343:C345"/>
    <mergeCell ref="A340:A342"/>
    <mergeCell ref="A343:A345"/>
    <mergeCell ref="B340:B342"/>
    <mergeCell ref="K319:K321"/>
    <mergeCell ref="H328:H330"/>
    <mergeCell ref="D337:D339"/>
    <mergeCell ref="A328:A330"/>
    <mergeCell ref="A331:A333"/>
    <mergeCell ref="C337:C339"/>
    <mergeCell ref="D328:D330"/>
    <mergeCell ref="H355:H357"/>
    <mergeCell ref="I331:I333"/>
    <mergeCell ref="J331:J333"/>
    <mergeCell ref="A352:A354"/>
    <mergeCell ref="L325:L327"/>
    <mergeCell ref="A334:A336"/>
    <mergeCell ref="B334:B336"/>
    <mergeCell ref="C334:C336"/>
    <mergeCell ref="D334:D336"/>
    <mergeCell ref="L370:L372"/>
    <mergeCell ref="A367:B369"/>
    <mergeCell ref="C367:C369"/>
    <mergeCell ref="K364:K366"/>
    <mergeCell ref="H364:H366"/>
    <mergeCell ref="I364:I366"/>
    <mergeCell ref="D361:D363"/>
    <mergeCell ref="J370:J372"/>
    <mergeCell ref="I358:I360"/>
    <mergeCell ref="C349:C351"/>
    <mergeCell ref="D349:D351"/>
    <mergeCell ref="D307:D309"/>
    <mergeCell ref="A245:A247"/>
    <mergeCell ref="J361:J363"/>
    <mergeCell ref="B361:B363"/>
    <mergeCell ref="H361:H363"/>
    <mergeCell ref="K283:K285"/>
    <mergeCell ref="H370:H372"/>
    <mergeCell ref="H367:H369"/>
    <mergeCell ref="K370:K372"/>
    <mergeCell ref="H307:H309"/>
    <mergeCell ref="I307:I309"/>
    <mergeCell ref="C298:C300"/>
    <mergeCell ref="D298:D300"/>
    <mergeCell ref="B295:B297"/>
    <mergeCell ref="B301:B303"/>
    <mergeCell ref="C275:C277"/>
    <mergeCell ref="D275:D277"/>
    <mergeCell ref="C254:C256"/>
    <mergeCell ref="A251:A253"/>
    <mergeCell ref="B251:B253"/>
    <mergeCell ref="C245:C247"/>
    <mergeCell ref="B298:B300"/>
    <mergeCell ref="D245:D247"/>
    <mergeCell ref="B203:B205"/>
    <mergeCell ref="I343:I345"/>
    <mergeCell ref="J343:J345"/>
    <mergeCell ref="C316:C318"/>
    <mergeCell ref="C319:C321"/>
    <mergeCell ref="C325:C327"/>
    <mergeCell ref="C209:C211"/>
    <mergeCell ref="D209:D211"/>
    <mergeCell ref="I295:I297"/>
    <mergeCell ref="I301:I303"/>
    <mergeCell ref="K343:K345"/>
    <mergeCell ref="D340:D342"/>
    <mergeCell ref="C328:C330"/>
    <mergeCell ref="J346:J348"/>
    <mergeCell ref="J307:J309"/>
    <mergeCell ref="C292:C294"/>
    <mergeCell ref="C295:C297"/>
    <mergeCell ref="D301:D303"/>
    <mergeCell ref="I304:I306"/>
    <mergeCell ref="K304:K306"/>
    <mergeCell ref="J304:J306"/>
    <mergeCell ref="I340:I342"/>
    <mergeCell ref="J340:J342"/>
    <mergeCell ref="K301:K303"/>
    <mergeCell ref="K310:K312"/>
    <mergeCell ref="J322:J324"/>
    <mergeCell ref="J233:J235"/>
    <mergeCell ref="B239:B241"/>
    <mergeCell ref="J218:J220"/>
    <mergeCell ref="C239:C241"/>
    <mergeCell ref="L96:L98"/>
    <mergeCell ref="B105:B107"/>
    <mergeCell ref="I87:I89"/>
    <mergeCell ref="J87:J89"/>
    <mergeCell ref="H87:H89"/>
    <mergeCell ref="L87:L89"/>
    <mergeCell ref="D93:D95"/>
    <mergeCell ref="C105:C107"/>
    <mergeCell ref="D90:D92"/>
    <mergeCell ref="L82:L84"/>
    <mergeCell ref="K87:K89"/>
    <mergeCell ref="B90:B92"/>
    <mergeCell ref="B87:B89"/>
    <mergeCell ref="C87:C89"/>
    <mergeCell ref="I96:I98"/>
    <mergeCell ref="J96:J98"/>
    <mergeCell ref="I99:I101"/>
    <mergeCell ref="J99:J101"/>
    <mergeCell ref="B96:B98"/>
    <mergeCell ref="B99:B101"/>
    <mergeCell ref="C93:C95"/>
    <mergeCell ref="L90:L92"/>
    <mergeCell ref="H96:H98"/>
    <mergeCell ref="D99:D101"/>
    <mergeCell ref="C102:C104"/>
    <mergeCell ref="H105:H107"/>
    <mergeCell ref="L105:L107"/>
    <mergeCell ref="K4:L4"/>
    <mergeCell ref="A85:B85"/>
    <mergeCell ref="A254:A256"/>
    <mergeCell ref="A209:A211"/>
    <mergeCell ref="A218:A220"/>
    <mergeCell ref="D236:D238"/>
    <mergeCell ref="D206:D208"/>
    <mergeCell ref="A227:A229"/>
    <mergeCell ref="D224:D226"/>
    <mergeCell ref="B215:B217"/>
    <mergeCell ref="B227:B229"/>
    <mergeCell ref="H203:H205"/>
    <mergeCell ref="I165:I167"/>
    <mergeCell ref="J165:J167"/>
    <mergeCell ref="L248:L250"/>
    <mergeCell ref="A236:A238"/>
    <mergeCell ref="B218:B220"/>
    <mergeCell ref="C224:C226"/>
    <mergeCell ref="D251:D253"/>
    <mergeCell ref="K165:K167"/>
    <mergeCell ref="B144:B146"/>
    <mergeCell ref="C144:C146"/>
    <mergeCell ref="J159:J161"/>
    <mergeCell ref="D150:D152"/>
    <mergeCell ref="A147:A149"/>
    <mergeCell ref="B147:B149"/>
    <mergeCell ref="A126:A128"/>
    <mergeCell ref="B126:B128"/>
    <mergeCell ref="C126:C128"/>
    <mergeCell ref="D126:D128"/>
    <mergeCell ref="D132:D134"/>
    <mergeCell ref="K90:K92"/>
    <mergeCell ref="K367:K369"/>
    <mergeCell ref="L367:L369"/>
    <mergeCell ref="I367:I369"/>
    <mergeCell ref="J367:J369"/>
    <mergeCell ref="C346:C348"/>
    <mergeCell ref="C364:C366"/>
    <mergeCell ref="C358:C360"/>
    <mergeCell ref="D358:D360"/>
    <mergeCell ref="I361:I363"/>
    <mergeCell ref="C361:C363"/>
    <mergeCell ref="J358:J360"/>
    <mergeCell ref="J349:J351"/>
    <mergeCell ref="H331:H333"/>
    <mergeCell ref="D346:D348"/>
    <mergeCell ref="I337:I339"/>
    <mergeCell ref="K340:K342"/>
    <mergeCell ref="J364:J366"/>
    <mergeCell ref="J337:J339"/>
    <mergeCell ref="K352:K354"/>
    <mergeCell ref="C355:C357"/>
    <mergeCell ref="D355:D357"/>
    <mergeCell ref="L343:L345"/>
    <mergeCell ref="K355:K357"/>
    <mergeCell ref="I349:I351"/>
    <mergeCell ref="L331:L333"/>
    <mergeCell ref="D364:D366"/>
    <mergeCell ref="K331:K333"/>
    <mergeCell ref="K361:K363"/>
    <mergeCell ref="L361:L363"/>
    <mergeCell ref="L364:L366"/>
    <mergeCell ref="H343:H345"/>
    <mergeCell ref="H346:H348"/>
    <mergeCell ref="I355:I357"/>
    <mergeCell ref="J355:J357"/>
    <mergeCell ref="K286:K288"/>
    <mergeCell ref="K325:K327"/>
    <mergeCell ref="J328:J330"/>
    <mergeCell ref="H352:H354"/>
    <mergeCell ref="L280:L282"/>
    <mergeCell ref="L266:L268"/>
    <mergeCell ref="K269:K271"/>
    <mergeCell ref="H283:H285"/>
    <mergeCell ref="D295:D297"/>
    <mergeCell ref="H286:H288"/>
    <mergeCell ref="L319:L321"/>
    <mergeCell ref="L295:L297"/>
    <mergeCell ref="J254:J256"/>
    <mergeCell ref="K254:K256"/>
    <mergeCell ref="J280:J282"/>
    <mergeCell ref="K295:K297"/>
    <mergeCell ref="L310:L312"/>
    <mergeCell ref="L328:L330"/>
    <mergeCell ref="J257:J259"/>
    <mergeCell ref="J272:J274"/>
    <mergeCell ref="K272:K274"/>
    <mergeCell ref="I254:I256"/>
    <mergeCell ref="J319:J321"/>
    <mergeCell ref="K316:K318"/>
    <mergeCell ref="K313:K315"/>
    <mergeCell ref="I313:I315"/>
    <mergeCell ref="H313:H315"/>
    <mergeCell ref="H334:H336"/>
    <mergeCell ref="I334:I336"/>
    <mergeCell ref="J183:J185"/>
    <mergeCell ref="L212:L214"/>
    <mergeCell ref="L209:L211"/>
    <mergeCell ref="K218:K220"/>
    <mergeCell ref="L218:L220"/>
    <mergeCell ref="L197:L199"/>
    <mergeCell ref="L200:L202"/>
    <mergeCell ref="L191:L193"/>
    <mergeCell ref="L206:L208"/>
    <mergeCell ref="K203:K205"/>
    <mergeCell ref="J239:J241"/>
    <mergeCell ref="J289:J291"/>
    <mergeCell ref="I352:I354"/>
    <mergeCell ref="J352:J354"/>
    <mergeCell ref="D254:D256"/>
    <mergeCell ref="K280:K282"/>
    <mergeCell ref="K275:K277"/>
    <mergeCell ref="H239:H241"/>
    <mergeCell ref="I251:I253"/>
    <mergeCell ref="H242:H244"/>
    <mergeCell ref="J227:J229"/>
    <mergeCell ref="J245:J247"/>
    <mergeCell ref="H194:H196"/>
    <mergeCell ref="J203:J205"/>
    <mergeCell ref="H212:H214"/>
    <mergeCell ref="J212:J214"/>
    <mergeCell ref="H215:H217"/>
    <mergeCell ref="K242:K244"/>
    <mergeCell ref="I230:I232"/>
    <mergeCell ref="K186:K188"/>
    <mergeCell ref="H251:H253"/>
    <mergeCell ref="I248:I250"/>
    <mergeCell ref="L257:L259"/>
    <mergeCell ref="L254:L256"/>
    <mergeCell ref="L194:L196"/>
    <mergeCell ref="L239:L241"/>
    <mergeCell ref="L245:L247"/>
    <mergeCell ref="L215:L217"/>
    <mergeCell ref="K221:K223"/>
    <mergeCell ref="K322:K324"/>
    <mergeCell ref="K358:K360"/>
    <mergeCell ref="J292:J294"/>
    <mergeCell ref="L337:L339"/>
    <mergeCell ref="K346:K348"/>
    <mergeCell ref="L346:L348"/>
    <mergeCell ref="L340:L342"/>
    <mergeCell ref="L352:L354"/>
    <mergeCell ref="K337:K339"/>
    <mergeCell ref="K251:K253"/>
    <mergeCell ref="J251:J253"/>
    <mergeCell ref="K236:K238"/>
    <mergeCell ref="L230:L232"/>
    <mergeCell ref="K156:K158"/>
    <mergeCell ref="D147:D149"/>
    <mergeCell ref="L147:L149"/>
    <mergeCell ref="J147:J149"/>
    <mergeCell ref="K153:K155"/>
    <mergeCell ref="K159:K161"/>
    <mergeCell ref="L159:L161"/>
    <mergeCell ref="K144:K146"/>
    <mergeCell ref="L307:L309"/>
    <mergeCell ref="L301:L303"/>
    <mergeCell ref="L313:L315"/>
    <mergeCell ref="L263:L265"/>
    <mergeCell ref="L286:L288"/>
    <mergeCell ref="L289:L291"/>
    <mergeCell ref="L283:L285"/>
    <mergeCell ref="L251:L253"/>
    <mergeCell ref="L275:L277"/>
    <mergeCell ref="L298:L300"/>
    <mergeCell ref="L269:L271"/>
    <mergeCell ref="K245:K247"/>
    <mergeCell ref="K248:K250"/>
    <mergeCell ref="K180:K182"/>
    <mergeCell ref="L180:L182"/>
    <mergeCell ref="L227:L229"/>
    <mergeCell ref="K233:K235"/>
    <mergeCell ref="L233:L235"/>
    <mergeCell ref="L186:L188"/>
    <mergeCell ref="K230:K232"/>
    <mergeCell ref="L203:L205"/>
    <mergeCell ref="K183:K185"/>
    <mergeCell ref="L183:L185"/>
    <mergeCell ref="L304:L306"/>
    <mergeCell ref="A162:A164"/>
    <mergeCell ref="C141:C143"/>
    <mergeCell ref="K108:K110"/>
    <mergeCell ref="H147:H149"/>
    <mergeCell ref="I132:I134"/>
    <mergeCell ref="C138:C140"/>
    <mergeCell ref="D138:D140"/>
    <mergeCell ref="H132:H134"/>
    <mergeCell ref="B132:B134"/>
    <mergeCell ref="B135:B137"/>
    <mergeCell ref="C135:C137"/>
    <mergeCell ref="C132:C134"/>
    <mergeCell ref="H144:H146"/>
    <mergeCell ref="J174:J176"/>
    <mergeCell ref="I105:I107"/>
    <mergeCell ref="D105:D107"/>
    <mergeCell ref="D108:D110"/>
    <mergeCell ref="D141:D143"/>
    <mergeCell ref="H153:H155"/>
    <mergeCell ref="A132:A134"/>
    <mergeCell ref="H150:H152"/>
    <mergeCell ref="I150:I152"/>
    <mergeCell ref="J150:J152"/>
    <mergeCell ref="K168:K170"/>
    <mergeCell ref="K174:K176"/>
    <mergeCell ref="H168:H170"/>
    <mergeCell ref="I168:I170"/>
    <mergeCell ref="J171:J173"/>
    <mergeCell ref="H165:H167"/>
    <mergeCell ref="J108:J110"/>
    <mergeCell ref="B153:B155"/>
    <mergeCell ref="C171:C173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83" fitToHeight="29" orientation="landscape" r:id="rId1"/>
  <rowBreaks count="1" manualBreakCount="1">
    <brk id="13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ADM9r4</cp:lastModifiedBy>
  <cp:lastPrinted>2022-05-04T05:32:31Z</cp:lastPrinted>
  <dcterms:created xsi:type="dcterms:W3CDTF">2013-10-11T03:36:22Z</dcterms:created>
  <dcterms:modified xsi:type="dcterms:W3CDTF">2022-05-06T03:07:20Z</dcterms:modified>
</cp:coreProperties>
</file>